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uario\Desktop\COMPRAS Hercules\2025\25 - ITENS DE INFORMATICA\"/>
    </mc:Choice>
  </mc:AlternateContent>
  <bookViews>
    <workbookView xWindow="0" yWindow="0" windowWidth="16170" windowHeight="6120"/>
  </bookViews>
  <sheets>
    <sheet name="MÉDIA DE VALORES" sheetId="1" r:id="rId1"/>
  </sheets>
  <definedNames>
    <definedName name="soma">'MÉDIA DE VALORES'!#REF!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4" i="1" l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29" i="1"/>
  <c r="O51" i="1"/>
  <c r="L51" i="1"/>
  <c r="I51" i="1"/>
  <c r="F51" i="1"/>
  <c r="U52" i="1" l="1"/>
  <c r="R29" i="1"/>
  <c r="R52" i="1" s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U24" i="1"/>
  <c r="V24" i="1" s="1"/>
  <c r="M24" i="1"/>
  <c r="I29" i="1" l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T3" i="1" l="1"/>
  <c r="T4" i="1"/>
  <c r="T5" i="1"/>
  <c r="T6" i="1"/>
  <c r="T8" i="1"/>
  <c r="T9" i="1"/>
  <c r="T11" i="1"/>
  <c r="T13" i="1"/>
  <c r="T14" i="1"/>
  <c r="T20" i="1"/>
  <c r="T21" i="1"/>
  <c r="T2" i="1"/>
  <c r="J3" i="1" l="1"/>
  <c r="J4" i="1"/>
  <c r="J11" i="1"/>
  <c r="J13" i="1"/>
  <c r="J20" i="1"/>
  <c r="J21" i="1"/>
  <c r="J22" i="1"/>
  <c r="Q8" i="1" l="1"/>
  <c r="Q11" i="1"/>
  <c r="Q12" i="1"/>
  <c r="Q13" i="1"/>
  <c r="Q16" i="1"/>
  <c r="Q17" i="1"/>
  <c r="Q19" i="1"/>
  <c r="Q20" i="1"/>
  <c r="Q21" i="1"/>
  <c r="Q22" i="1"/>
  <c r="Q23" i="1"/>
  <c r="Q5" i="1"/>
  <c r="Q3" i="1"/>
  <c r="Q4" i="1"/>
  <c r="Q2" i="1"/>
  <c r="M4" i="1" l="1"/>
  <c r="M5" i="1"/>
  <c r="M6" i="1"/>
  <c r="M7" i="1"/>
  <c r="U7" i="1" s="1"/>
  <c r="M8" i="1"/>
  <c r="M9" i="1"/>
  <c r="M10" i="1"/>
  <c r="U10" i="1" s="1"/>
  <c r="M11" i="1"/>
  <c r="M12" i="1"/>
  <c r="U12" i="1" s="1"/>
  <c r="M13" i="1"/>
  <c r="M14" i="1"/>
  <c r="M15" i="1"/>
  <c r="U15" i="1" s="1"/>
  <c r="M16" i="1"/>
  <c r="U16" i="1" s="1"/>
  <c r="M17" i="1"/>
  <c r="U17" i="1" s="1"/>
  <c r="M18" i="1"/>
  <c r="U18" i="1" s="1"/>
  <c r="M19" i="1"/>
  <c r="U19" i="1" s="1"/>
  <c r="M20" i="1"/>
  <c r="M21" i="1"/>
  <c r="M22" i="1"/>
  <c r="M23" i="1"/>
  <c r="U23" i="1" s="1"/>
  <c r="V23" i="1" s="1"/>
  <c r="M3" i="1"/>
  <c r="M2" i="1"/>
  <c r="U2" i="1" s="1"/>
  <c r="L50" i="1" l="1"/>
  <c r="F50" i="1"/>
  <c r="O50" i="1"/>
  <c r="L46" i="1"/>
  <c r="F46" i="1"/>
  <c r="O46" i="1"/>
  <c r="L42" i="1"/>
  <c r="F42" i="1"/>
  <c r="O42" i="1"/>
  <c r="L34" i="1"/>
  <c r="F34" i="1"/>
  <c r="O34" i="1"/>
  <c r="O45" i="1"/>
  <c r="L45" i="1"/>
  <c r="F45" i="1"/>
  <c r="O37" i="1"/>
  <c r="L37" i="1"/>
  <c r="F37" i="1"/>
  <c r="L29" i="1"/>
  <c r="F29" i="1"/>
  <c r="O29" i="1"/>
  <c r="O44" i="1"/>
  <c r="L44" i="1"/>
  <c r="F44" i="1"/>
  <c r="L43" i="1"/>
  <c r="F43" i="1"/>
  <c r="O43" i="1"/>
  <c r="L39" i="1"/>
  <c r="F39" i="1"/>
  <c r="O39" i="1"/>
  <c r="U3" i="1" l="1"/>
  <c r="V7" i="1"/>
  <c r="V10" i="1"/>
  <c r="V12" i="1"/>
  <c r="V15" i="1"/>
  <c r="V16" i="1"/>
  <c r="V17" i="1"/>
  <c r="V18" i="1"/>
  <c r="V19" i="1"/>
  <c r="L30" i="1" l="1"/>
  <c r="F30" i="1"/>
  <c r="O30" i="1"/>
  <c r="U14" i="1"/>
  <c r="U6" i="1"/>
  <c r="U9" i="1"/>
  <c r="U5" i="1"/>
  <c r="U8" i="1"/>
  <c r="U22" i="1"/>
  <c r="U11" i="1"/>
  <c r="U4" i="1"/>
  <c r="U21" i="1"/>
  <c r="V3" i="1"/>
  <c r="U20" i="1"/>
  <c r="U13" i="1"/>
  <c r="F52" i="1" l="1"/>
  <c r="V6" i="1"/>
  <c r="L33" i="1"/>
  <c r="F33" i="1"/>
  <c r="O33" i="1"/>
  <c r="V11" i="1"/>
  <c r="L38" i="1"/>
  <c r="F38" i="1"/>
  <c r="O38" i="1"/>
  <c r="V22" i="1"/>
  <c r="L49" i="1"/>
  <c r="F49" i="1"/>
  <c r="O49" i="1"/>
  <c r="V21" i="1"/>
  <c r="O48" i="1"/>
  <c r="L48" i="1"/>
  <c r="F48" i="1"/>
  <c r="V8" i="1"/>
  <c r="O35" i="1"/>
  <c r="L35" i="1"/>
  <c r="F35" i="1"/>
  <c r="V14" i="1"/>
  <c r="L41" i="1"/>
  <c r="F41" i="1"/>
  <c r="O41" i="1"/>
  <c r="V20" i="1"/>
  <c r="O47" i="1"/>
  <c r="L47" i="1"/>
  <c r="F47" i="1"/>
  <c r="V9" i="1"/>
  <c r="O36" i="1"/>
  <c r="L36" i="1"/>
  <c r="F36" i="1"/>
  <c r="V13" i="1"/>
  <c r="O40" i="1"/>
  <c r="L40" i="1"/>
  <c r="F40" i="1"/>
  <c r="V4" i="1"/>
  <c r="L31" i="1"/>
  <c r="F31" i="1"/>
  <c r="O31" i="1"/>
  <c r="V5" i="1"/>
  <c r="O32" i="1"/>
  <c r="L32" i="1"/>
  <c r="F32" i="1"/>
  <c r="V2" i="1"/>
  <c r="V25" i="1" s="1"/>
  <c r="L52" i="1" l="1"/>
  <c r="I52" i="1"/>
  <c r="O52" i="1"/>
</calcChain>
</file>

<file path=xl/sharedStrings.xml><?xml version="1.0" encoding="utf-8"?>
<sst xmlns="http://schemas.openxmlformats.org/spreadsheetml/2006/main" count="99" uniqueCount="77">
  <si>
    <t>ITEM</t>
  </si>
  <si>
    <t>DESCRITIVO</t>
  </si>
  <si>
    <t>VALOR TOTAL</t>
  </si>
  <si>
    <t>UND</t>
  </si>
  <si>
    <t>CESTA ORÇAMENTOS</t>
  </si>
  <si>
    <t>MÉDIA DAS CESTAS</t>
  </si>
  <si>
    <t>CÓDIGO CATMAT</t>
  </si>
  <si>
    <t>UNI</t>
  </si>
  <si>
    <t xml:space="preserve">QUANT. </t>
  </si>
  <si>
    <t>ADAPTADOR USB WIRELESS VELOCIDADE MINIMA DE 300MBPS</t>
  </si>
  <si>
    <t>CAIXA DE CABO DE REDE CAT5E 4 PARES DE 305 METROS, COMPOSTO POR LIGA COM NO MINIMO 60% DE COBRE</t>
  </si>
  <si>
    <t>MEMORIA DDR4 8GB 3200MHZ NO MINIMO CL19</t>
  </si>
  <si>
    <t>MICROFONE DE BANCADA (MODELO REFERÊNCIA HYPERX QUADCAST 4P5P7AA): PADRÃO POLAR: ESTÉREO, OMNIDIRECIONAL, COMPRIMENTO MINIMO DO CABO: 2M, TIPO DE CONEXÃO: CABO USB TIPO C PARA USB TIPO A; COMPATIBILIDADE: PC; MAC; RESPOSTA DE FREQUÊNCIA: 20HZ - 20KHZ; MÁXIMA SAÍDA DE ENERGIA: 7MW; GARANTIA DO FABRICANTE DE NO MÍNIMO 12 MESES.</t>
  </si>
  <si>
    <t>TESTADOR DE CABO DE REDE COM MONITOR LCD  (MODELO REFERENCIA NF-8209 NOYAFA): TESTE DE CONTINUIDADE, ROMPIMENTO, CRUZADO E ETC; VERIFICAÇÃO DE COMPRIMENTO DO CABO; TELA DE LCD 128 * 64 MATRIZ DE PONTOS COM LUZ DE FUNDO; DISTÂNCIA DO ROMPIMENTO DO CABO;TESTE DE CABO RJ45, RJ11 E POE; TESTE DE POE E DETECÇÃO DE ENERGIA, TENSÃO DE ATÉ 60V DO TIPO PSE (AT/AF PADRÃO); POSSUI LANTERNA PARA ILUMINAR LOCAIS COM POUCA VISUALIZAÇÃO; 3 FORMAS DE SCAN SENDO: DIGITAL, ANALÓGICO E POE; FUNÇÃO FLASH, LOCALIZE A PORTA DE REDE PELO LED DO SWITCH QUE FICARÁ PISCANDO DE FORMA INTERMITENTE; ITENS INCLUSO:TRANSMISSOR 1 UND (BATERIA NÃO INCLUSA); RECEPTOR 1 UND; CONECTOR REMOTO 1 UND; FONE DE OUVIDO 1 UND; ADAPTADORES DE CABO 1 KIT; BOLSA 1 UND; MANUAL DO USUÁRIO; CERTIFICADO DE QUALIDADE;</t>
  </si>
  <si>
    <t>PROJETOR MULTIMIDIA COM LAMPADA LED PARA DE NO MINIMO 150W; RESOLUÇÃO FULL HD 1920 X 1080; POTENCIA MINIMA DE 3000 LUMENS; DURAÇÃO DA LÂMPADA MÍNIMA DE 5.000 HORAS (NORMAL) 12.000 HORAS (ECO); TAMPA DA LENTE: SLIDE LENS SHUTTER; CONEXOES MINIMAS: 1X D-SUB15; 1X HDMI; ÁUDIO RCA; ALTO-FALANTE EMBUTIDO DE NO MINIMO 10W;</t>
  </si>
  <si>
    <t>SCANER VERTICAL (MODELO REFERÊNCIA FUJITSU FI-8170): ADF DUPLEX (ALIMENTADOR AUTOMÁTICO DE DOCUMENTOS); VELOCIDADE MÍNIMAS DE DIGITALIZAÇÃO A4 (COR/CINZA;/MONOCROMÁTICO) SIMPLEX: 70 PPM, DUPLEX: 140 IPM; CAPACIDADE MINIMA ADF: 50 FOLHAS; RESOLUÇÃO ÓPTICA: 600 DPI OU SUPERIOR;  INTERFACE: USB 3.2 GEN1X1 / USB 2.0 / USB 1.1; ETHERNET GIGABIT; VOLTAGEM: BIVOLT; GARANTIA 12 MESES COM O FABRICANTE; CONTEÚDO DA EMBALAGEM: BANDEJA DE PAPEL ADF; CABO AC; ADAPTADOR AC; CABO USB; DVD-ROM COM DRIVES E SOFTWARES;</t>
  </si>
  <si>
    <t>FRAGMENTADORA DE PAPEL TIPO DE CORTE: CAPACIDADES MINIMAS: 150 FOLHAS (AUTOMÁTICO) E 10 FOLHAS (MANUAL) A4 (75 G/M²); FRAGMENTA CARTÕES DE BANCO, PEQUENOS GRAMPOS E CLIPES; ABERTURA DE ENTRADA COM NO MINIMO 220 MM;  VELOCIDADE MINIMA DE FRAGMENTAÇÃO: 2 M/MIN; REVERSÃO AUTOMÁTICA E MANUAL; CAPACIDADE MINIMA DO CESTO: 30 LITROS; COM RODAS PARA FACILITAR A LOCOMOÇÃO; CONTROLES MANUAIS: AVANÇO, RETROCESSO E LIGA/DESLIGA; VOLTAGEM: BIVOLT; POTÊNCIA MINIMA 200W; DIMENSÕES MINIMAS : 300 X 400 X 500 MM; GARANTIA MÍNIMO DE 06 MESES.</t>
  </si>
  <si>
    <t>MONITOR LED 27" OU SUPERIOR, 75HZ OU SUPERIOR, TEMPO RESPOSTA 1MS OU MENOS, RESOLUÇÃO FULL HD OU SUPERIOR, COM ENTRADA HDMI E VGA, CABO HDMI INCLUSO.</t>
  </si>
  <si>
    <t xml:space="preserve">MULTIFUNCIONAL LASER (MODELO REFÊNCIA BROTHER DCPL5662DN): TIPO LASER MONOCROMATICA, VELOCIDADE DE IMPRESSÃO CARTA/A4: 48/50 PPM OU SUPERIOR; COM MONITOR TOUCHSCREEN COLORIDO DE 3,5" OU SUPERIOR;
COMPATÍVEL COM TONER: TN3602XL (APROX. 6.000 PÁGINAS), TN3602XXL (APROX. 11.000 PÁGINAS), TN3612 APROX. 18.000 PÁGINAS); TN3612XL (APROX. 25.000 PÁGINAS); COMPATIVEL COM UNIDADE DO CILINDRO DR3602 (APROX. 75.000 PÁGINAS);
TAMANHO DO PAPEL SUPORTADO: BANDEJA PADRÃO: CARTA, OFÍCIO, EXECUTIVO, A4, A5, A6; BANDEJA MULTIUSO: 7,6 - 21,6 CM X 12,7 - 35,6CM; OFÍCIO, A4, A5, A6.
RESOLUÇÃO DE IMPRESSÃO 1200X1200DPI; MEMÓRIA PADRÃO/MÁXIMA 512MB; TEMPO DE IMPRESSÃO DA PRIMEIRA PÁGINA MENOS DE 7 SEGUNDOS; PROCESSADOR 1200MHZ; VELOCIDADES DE DIGITALIZAÇÃO SIMPLES: ATÉ 28 IPM / 20 IPM (PRETO/COLORIDO) DUPLEX: ATÉ 56 IPM /40 IPM (PRETO/COLORIDO); VELOCIDADE DA CÓPIA ATÉ 48 PPM (A4) / 50 PPM (CARTA);
IMPRESSÃO DUPLEX AUTOMATICA; BANDEJA MULTIUSO: ATÉ 100 FOLHAS; BANDEJA PADRÃO: 250 FOLHAS; CAPACIDADE DE SAÍDA (MÁXIMA) 150 FOLHAS;
TIPOS DE PAPEL SUPORTADO: COMUM, TIMBRADO, COLORIDO, RECLICLADO, BOND, ETIQUETAS E ENVELOPES
CONEXÕES: ETHERNET GIGABIT, USB 2.0; COMPATÍVEL SISTEMAS OPERACIONAL WINDOWS 7, 8, 8.1, 10/11, LINUX, MAC OS X 10.8 OU MAIS RECENTE;
CICLO DE TRABALHO MENSAL MÁXIMO ATÉ 90.000 PÁGINAS/MÊS; GARANTIA MÍNIMA DE 12 MESES COM O FABRICANTE; ITENS INCLUSO:1 IMPRESSORA, 1 CARTUCHO DE TONER PADRÃO TN3612 PARA ATÉ 18.000 CÓPIAS, 1 CILINDRO DR3602 (APROX. 75.000 PÁGINAS), CABO DE ALIMENTAÇÃO; GUIA DE INSTALAÇÃO;
</t>
  </si>
  <si>
    <t>TRIPÉ PROFISSIONAL PARA CÂMERA E CELULAR, FABRICADO EM ALUMÍNIO LEVE E RESISTENTE, IDEAL PARA FOTOS E VÍDEOS COM MÁXIMA ESTABILIDADE; ALTURA AJUSTÁVEL DE 62CM A 1,80M, COM PERNAS TELESCÓPICAS, MINIMO: 2 ESTÁGIOS E TRAVAS DE SEGURANÇA; ROTAÇÃO HORIZONTAL DE 360° E VERTICAL DE 180°, PERMITINDO POSICIONAR A BASE DA CÂMERA EM 90° PARA USO HORIZONTAL OU VERTICAL; SUPORTA MINIMO DE ATÉ 3K; SUPORTE DESTACÁVEL PARA CÂMERA, SUPORTE PARA CELULAR E ALAVANCA DE AJUSTE DE ALTURA; PÉS EM BORRACHA COM AJUSTE DE TERRENO GARANTEM FIRMEZA EM QUALQUER SUPERFÍCIE; GANCHO INFERIOR PARA FIXAÇÃO DE BOLSA COM ACESSÓRIOS OU MAIOR ESTABILIDADE; ACOMPANHA BOLSA DE TRANSPORTE EM NYLON COM ALÇA PARA PRATICIDADE NO DIA A DIA;</t>
  </si>
  <si>
    <t>MICROFONE TIPO LAPELA, CABO USB-C, DISPOSITIVOS COMPATÍVEIS: ‎SMARTPHONE ANDROID/IOS, COM TRANSMISSÃO DE ÁUDIO NÍTIDA E ESTÁVEL, CONEXÃO USB, COM CANCELAMENTO DE RUIDO, TECNOLOGIA SEM FIO, FREQUENCIA MINIMA: 2.4GHZ</t>
  </si>
  <si>
    <t>SISTEMA DE SOM, POTÊNCIA MINIMA: 1000W PEAK (150W + 150W RMS), DRIVER DE BAIXA FREQUÊNCIA 8" + DRIVER DE ALTA 20CM, AMPLIFICADOR CLASSE D, MESA INTEGRADA COM 8 CANAIS (4 XLR + 4 TRS BALANCEADAS) E SUPORTE A PHANTOM POWER 48V, EQUALIZADOR DE 5 BANDAS COM DSP DE PROTEÇÃO, RESPOSTA DE FREQUÊNCIA 70HZ – 18KHZ, MONTAGEM EM TRIPÉS (1,20M INCLUSOS), CONEXÕES USB, XLR E BLUETOOTH, GABINETE EM POLIPROPILENO DE ALTO IMPACTO COM GRADE EM AÇO PERFURADO, ACOMPANHA 2 CABOS DE ALTO-FALANTE, 2 SUPORTES DE TRIPÉ, 1 CABO DE ALIMENTAÇÃO, 1 MESA DE SOM ESTÉREO COM AMPLIFICADOR E 1 MICROFONE; SOLUÇÃO COMPLETA, PORTÁTIL E ROBUSTA PARA PALESTRAS, EVENTOS, MUSICAIS E INSTITUCIONAIS. (MODELO DE REFERENCIA - ‎JPS208ST)</t>
  </si>
  <si>
    <t>PÚLPITO DE ACRÍLICO, CARACTERÍSTICAS MÍNIMAS: DIMENSÕES: ALTURA: 112CM, LARGURA: 60CM, PROFUNDIDADE: 35CM, COR: TRANSPARENTE, CONTENDO: PRATELEIRA, PORTA MICROFONE, PORTA COPO, GRAVAÇÃO EM LASER DO LOGO DO MUNICIPIO DE BANDEIRANTES-PR</t>
  </si>
  <si>
    <t>LEITOR DE CÓDIGO DE BARRAS E QR CODE DO TIPO PISTOLA, A LASER; COM CONEXÃO USB; CABO COM NO MÍNIMO 1,5M; DIGITALIZAÇÃO POR BOTÃO ÚNICO; RESISTÊNCIA À ÁGUA E POEIRA: IP54;</t>
  </si>
  <si>
    <t>IMPRESSORA MULTIFUNCIONAL A JATO DE TINTA; RESOLUÇÃO MINIMA: 5.760 X 1.440 DPI; VELOCIDADE ISO A4: ATÉ 10 PPM EM PRETO / ATÉ 5 PPM EM CORES; MODO DE IMPRESSÃO RÁPIDO 33 PPM PRETO / 15 PPM COLORIDO; IMPRESSÃO AUTOMÁTICA FRENTE E VERSO (DUPLEX); TANQUE DE TINTA RECARREGÁVEL, SISTEMA SEM CARTUCHOS; QUATRO CORES (CIANO, MAGENTA, AMARELO, PRETO); COM KIT INICIAL DE TINTAS; VELOCIDADE DE CÓPIA (ISO): 7,7 CPM EM PRETO / 3,8 CPM EM CORES (A4/CARTA); DIGITALIZAÇÃO RESOLUÇÃO ÓPTICA: 1.200 X 2.400 DPI; BANDEJA DE ENTRADA TRASEIRA CAPAZ DE COMPORTAR ATÉ 100 FOLHAS (PAPEL COMUM, FORMATO A4/CARTA/OFÍCIO); BANDEJA DE SAÍDA PARA ATÉ 30 FOLHAS A4; SUPORTE A TAMANHOS PADRÃO E ESPECIAIS INCLUINDO PAPEL COMUM, FOTOGRÁFICO, ENVELOPES; PERSONALIZADAS: DE 54 X 86 MM ATÉ 215,9 X 1.200 MM; CONEXÃO USB 2.0, WI-FI; SUPORTE A IMPRESSÃO A PARTIR DE DISPOSITIVO MÓVEL; ALIMENTAÇÃO ELÉTRICA: 100-240 V, 50-60 Hz; ITENS INCLUSOS: IMPRESSORA MULTIFUNCIONAL; KIT INICIAL DE TINTAS (PRETO, CIANO, MAGENTA, AMARELO); CABO DE ALIMENTAÇÃO; CABO USB; MANUAIS / GUIAS DE CONFIGURAÇÃO; GARANTIA MÍNIMA DE 1 ANO (MODELO DE REFERÊNCIA: MULTIFUNCIONAL ECOTANK L4260)</t>
  </si>
  <si>
    <t>NOTEBOOK, CONFIGURAÇÕES MÍNIMAS:  PROCESSADOR COM NÚMERO DE NÚCLEOS FÍSICOS IGUAL OU MAIOR A 6, E 12 THREADS, VELOCIDADE DO CLOCK MÍNIMA DE 1.6GHZ E BOOST IGUAL OU MAIOR QUE 4.5GHZ; SSD NVME M2 COM CAPACIDADE IGUAL OU MAIOR QUE 480 GB E VELOCIDADE MÍNIMA DE LEITURA E ESCRITA DE 1500MB/S; MEMÓRIA RAM EM DUAL CHANEL DE 8GB DDR4, TOTALIZANDO 16GB; TELA LED 15.6 OU SUPERIOR COM RESOLUÇÃO FULL HD (1920 X 1080) PROPORÇÃO: 16:9; PLACA DE REDE 10/100/1000; PLACA DE REDE WIRELESS EMBUTIDA ; BATERIA DE 04 CÉLULAS; MÍNIMO DE 2 CONEXÃO USB 3.0 OU SUPERIOR; MÍNIMO DE 2 CONEXÕES USB 2.0; MÍNIMO DE UMA SAÍDA HDMI; SISTEMA OPERACIONAL WINDOWS 11, 64 BITS, EM PORTUGUÊS, LICENCIADO E ATIVADO; GARANTIA DE 1 ANO. COR: PRETO OU GRAFITE.</t>
  </si>
  <si>
    <t>MOUSE OPTICO USB NA COR BASE PRETA, COM NO MINIMO 5 BOTOES +SCROL, COM MUDANÇA DE DPI AJUSTAVEL EM 4 NIVEIS SENDO A MINIMA INICIAL DE 800DPI, ESCALA FINAL MÍNIMA DE 2000DP. CABO DE COMPRIMENTO MINIMO 1.4M</t>
  </si>
  <si>
    <t>NOTAS PARANÁ</t>
  </si>
  <si>
    <t>HD EXTERNO PROFISSIONAL – CAPACIDADE MÍNIMA DE ARMAZENAMENTO: 4.000 GB (4TB); INTERFACE DE CONEXÃO: USB-C (COMPATÍVEL COM USB 3.1, USB 3.2 GEN 2 E USB 3.0); VELOCIDADE MÍNIMA DE TRANSFERÊNCIA: 180 MB/S; ROTAÇÃO MÍNIMA DO DISCO: 7.200 RPM; ALIMENTAÇÃO: FONTE EXTERNA 100-240V, 50/60HZ; GABINETE EM ALUMÍNIO COM SISTEMA DE DISSIPAÇÃO TÉRMICA E VENTILAÇÃO SILENCIOSA; COMPATIBILIDADE: SISTEMAS OPERACIONAIS WINDOWS E MACOS; CABO USB-C E ADAPTADOR INCLUSOS; POSSUI SERVIÇO DE RECUPERAÇÃO DE DADOS (OU EQUIVALENTE); GARANTIA MÍNIMA DE 12 (DOZE) MESES; DEVE SER ENTREGUE PRONTO PARA USO, ACOMPANHADO DE MANUAL EM PORTUGUÊS E TERMO DE GARANTIA. (MODELO DE REFERÊNCIA: HD EXTERNO LACIE D2 PROFESSIONAL 4TB)</t>
  </si>
  <si>
    <t>INTERNET 2</t>
  </si>
  <si>
    <t>INTERNET 1</t>
  </si>
  <si>
    <t>CESTA HOMOLOGADOS</t>
  </si>
  <si>
    <t>CESTA PNCP</t>
  </si>
  <si>
    <t>CESTA INTERNET</t>
  </si>
  <si>
    <t>HOMOLOGADO
P.M JOSE GONÇALVES DE MINAS</t>
  </si>
  <si>
    <t>HOMOLOGADO
P.M SANTANA DO PARAÍSO</t>
  </si>
  <si>
    <t>HOMOLOGADO
P.M DE JACUI</t>
  </si>
  <si>
    <t>PNCP 
P.M DE JURIPIRANGA</t>
  </si>
  <si>
    <t>PNCP
P.M DE SANTA MARIA</t>
  </si>
  <si>
    <t>PNCP
P.M SANTA HELENA</t>
  </si>
  <si>
    <t>ORÇAMENTO
LICITA MAIS</t>
  </si>
  <si>
    <t>ORÇAMENTO
ALL SET TECNOLOGIA</t>
  </si>
  <si>
    <t xml:space="preserve">COMPUTADOR DESKTOP - PROCESSADOR (MODELO REFERÊNCIA INTEL I5-12400): PROCESSADOR SOQUET DE 1700 PINOS COM 6 NÚCLEOS FÍSICOS, CAPAZ DE EXECUTAR 6 THREADS SIMULTÂNEAS COM CLOCK DE NO MÍNIMO 2,5 GHZ, COM FUNÇÃO TURBO CLOCK 4,40 GHZ OU SUPERIOR. MEMÓRIA CACHE L3 DE NO MÍNIMO 18MB; MEMÓRIA CACHE L2 DE NO MÍNIMO 7,5MB; COMPATÍVEL COM A PLACA MÃE; DEVERÁ SUPORTAR MEMÓRIA DDR4 3200 MHZ OU SUPERIOR; VÍDEO INTEGRADO AO PROCESSADOR, COM SUPORTE NATIVO A RESOLUÇÃO 4K; DIRECTX 12;
PLACA MÂE (MODELO REFERENCIA GIGABYTE H610M H DDR4): SOQUET LGA 1700 PINOS; CHIPSET H610 COMPATÍVEL COM O PROCESSADOR ACIMA;
PORTAS NO PAINEL TRASEIRO: 1X PS/2 TECLADO (ROXO); 1X PS/2 MOUSE (VERDE); 1X HDMI; 1X VGA; 3X CONECTOR(ES) DE ÁUDIO; 4X PORTAS USB 2.0; 2X USB 3.2; 1X LAN (RJ45).
CONECTORES DE E / S INTRERNAIS: 2 X SOQUETES DDR4 (SUPORTE DUAL CHANEL); 1X 4 PINOS CPU FAN HEADER; 2 CONECTORES DE VENTILADOR DO CHASSI DE 4 PINOS;  1 X CONECTOR DE ALIMENTAÇÃO PRINCIPAL DE 24 PINOS; 1 X 8 PINOS + 12V CONECTOR DE ALIMENTAÇÃO; 1 X SLOT M.2 (CHAVE M); 4 PORTAS SATA DE 6 GB/S; 1 X CONECTOR USB 3.2 GEN 1 SUPORTA 2 PORTAS USB 3.2 GEN 1 ADICIONAIS; 2 CONECTORES USB 2.0 SUPORTAM 4 PORTAS USB 2.0 ADICIONAIS; 1 X CABEÇALHO CMOS CLARO 1 X CABEÇALHO DA PORTA COM 1 X CONECTOR DE ÁUDIO DO PAINEL FRONTAL (AAFP) 1 X CABEÇALHO DE ALTO-FALANTE
MEMORIA RAM: 2 PENTES DE MEMÓRIA 8GB (TOTALIZANDO 16GB EM DUAL CHANEL) DDR4 CL16 DE VELOCIDADE MÍNIMA 3200MHZ, COM DISSIPADOR DE CALOR EM ALUMÍNIO, COMPATÍVEL COM O PROCESSADOR E A PLACA MÃE ACIMA DESCRITO); 
ARMAZENAMENTO M.2 2280 NVME 500GB (MODELO REFERENCIA WD_BLACK SN770 NVME) SSD PRETO EM INTERFACE PCIE GEN4X4; VELOCIDADE DE LEITURA: 5000 MBPS, VELOCIDADE DE GRAVAÇÃO 4000 MBPS, LEITURA ALEATORIA 4600004KB IOPS, ESCRITA ALEATORIA 8000004KB IOPS, GARANTIA DE FABRICANTE DE 5 ANOS
FONTE:  PADRÃO ATX 24P DE 350W OU SUPERIOR COM CERTIFICADO 80 PLUS BRONZE OU SUPERIOR; FPC ATIVO; BIVOLT AUTOMÁTICA; GABINETE: PADRÃO ATX OU MICRO ATX COMPATÍVEL COM A PLACA MÃE, NA COR PRETA; SEM EFEITOS DE ILUMINAÇÃO OU TRANSPARÊNCIAS (JANELAS). POSSUIR BOTÃO LIGA/DESLIGA; BOTÃO COM FUNÇÃO RESET; 1 CONEXÕES USB 2.0 FRONTAL; 1 CONEXÃO USB 3.0 FRONTAL; POSSUIR INDICADORES LIGA/DESLIGA NA PARTE FRONTAL;
PERIFÉRICO: MOUSE OPTICO USB NA COR PRETA, COM NO MÍNIMO 4 BOTOES, COM MUDANÇA DE DPI (MÍNIMO 800 DPI, MÁXIMA 3200 DPI); TECLADO PARA COMPUTADOR, COM CONEXÃO USB, PADRÃO ABNT2, EM ABS NA COR PRETA.
SISTEMA OPERACIONAL WINDOWS 11 PRO 64 BITS INSTALADO E ATUALIZADO; COM REGISTRO VITALÍCIO E COM O SERIAL COLADO NA LATERAL DA CPU;
PACOTE OFFICE 2019 OU SUPERIOR, INSTALADO E ATUALIZADO, EM VERSÃO 64 BITS E COMPATIVEL COM O SISTEMA OPERACIONAL, COM REGISTRO VITALÍCIO E COM O SERIAL COLADO NA LATERAL DA CPU;
</t>
  </si>
  <si>
    <t>ADM</t>
  </si>
  <si>
    <t>SAUDE</t>
  </si>
  <si>
    <t>ASS S</t>
  </si>
  <si>
    <t>EDUC</t>
  </si>
  <si>
    <t>ITEM 1</t>
  </si>
  <si>
    <t>ITEM 2</t>
  </si>
  <si>
    <t>ITEM 3</t>
  </si>
  <si>
    <t>ITEM 4</t>
  </si>
  <si>
    <t>ITEM 5</t>
  </si>
  <si>
    <t>ITEM 6</t>
  </si>
  <si>
    <t>ITEM 7</t>
  </si>
  <si>
    <t>ITEM 8</t>
  </si>
  <si>
    <t>ITEM 9</t>
  </si>
  <si>
    <t>ITEM 10</t>
  </si>
  <si>
    <t>ITEM 11</t>
  </si>
  <si>
    <t>ITEM 12</t>
  </si>
  <si>
    <t>ITEM 13</t>
  </si>
  <si>
    <t>ITEM 14</t>
  </si>
  <si>
    <t>ITEM 15</t>
  </si>
  <si>
    <t>ITEM 16</t>
  </si>
  <si>
    <t>ITEM 17</t>
  </si>
  <si>
    <t>ITEM 18</t>
  </si>
  <si>
    <t>ITEM 19</t>
  </si>
  <si>
    <t>ITEM 20</t>
  </si>
  <si>
    <t>ITEM 21</t>
  </si>
  <si>
    <t>ITEM 22</t>
  </si>
  <si>
    <t>TOTAL</t>
  </si>
  <si>
    <t>TOTAL:</t>
  </si>
  <si>
    <t>COMPUTADOR PROFISSIONAL – CONFIGURAÇÕES MINIMAS: PROCESSADOR: INTEL CORE I7-14700K, 20 NÚCLEOS E 28 THREADS, FREQUÊNCIA BASE ≥ 3,4 GHZ E TURBO ≥ 5,6 GHZ, CACHE 33 MB, SOCKET LGA1700 OU PROCESSADOR AMD RYZEN 7 7700X (OU EQUIVALENTE), COM MÍNIMO DE 8 NÚCLEOS, 16 THREADS E FREQUÊNCIA BOOST ≥ 5,4 GHZ, COMPATÍVEL COM PLATAFORMA AM5.
SISTEMA DE REFRIGERAÇÃO: COOLER DE ALTA EFICIÊNCIA COMPATÍVEL COM O PROCESSADOR UTILIZADO, GARANTINDO ADEQUADA DISSIPAÇÃO TÉRMICA;
PLACA-MÃE: COMPATÍVEL COM O PROCESSADOR; PARA INTEL, CHIPSET B760 OU SUPERIOR, DDR5, SOCKET LGA1700; PARA AMD, CHIPSET B650 OU SUPERIOR, SOCKET AM5, DDR5;
MEMÓRIA RAM: 32 GB DDR5 (2×16GB), OPERANDO EM DUAL-CHANNEL, FREQUÊNCIA COMPATÍVEL COM A PLATAFORMA;
ARMAZENAMENTO: SSD M.2 NVME, CAPACIDADE MÍNIMA 1 TB, PADRÃO 2280, INTERFACE PCIE NVME, TAXAS DE LEITURA E GRAVAÇÃO SUPERIORES A 3.000 MB/S;
PLACA DE VÍDEO: NVIDIA GEFORCE RTX 4070 12 GB GDDR6X OU SUPERIOR, COMPATÍVEL COM AMBIENTES 3D E VISUALIZAÇÃO AVANÇADA;
FONTE DE ALIMENTAÇÃO: 850 W, PADRÃO ATX 3.1, CERTIFICAÇÃO 80 PLUS GOLD, COM PROTEÇÕES INTEGRADAS, OU SUPERIOR;
GABINETE: COMPATÍVEL COM OS COMPONENTES, POSSUINDO BOA VENTILAÇÃO E NO MÍNIMO 3 VENTOINHAS INSTALADAS;
ACESSÓRIOS INCLUSOS: 1 CABO HDMI, 1 CABO DE FORÇA, TODOS OS CABOS NECESSÁRIOS PARA O FUNCIONAMENTO, MANUAL EM PORTUGUÊS E TERMO DE GARANTIA;
GARANTIA MÍNIMA: 12 (DOZE) MESES; 
O EQUIPAMENTO DEVE SER ENTREGUE TOTALMENTE MONTADO, TESTADO E PRONTO PARA USO.
PERIFÉRICO: MOUSE OPTICO USB NA COR PRETA, COM NO MÍNIMO 4 BOTOES, COM MUDANÇA DE DPI (MÍNIMO 800 DPI, MÁXIMA 3200 DPI); TECLADO PARA COMPUTADOR, COM CONEXÃO USB, PADRÃO ABNT2, EM ABS NA COR PRETA.
SISTEMA OPERACIONAL WINDOWS 11 PRO 64 BITS INSTALADO E ATUALIZADO (OU SUPERIOR); COM REGISTRO VITALÍCIO E COM O SERIAL COLADO NA LATERAL DA CPU; 
PACOTE OFFICE 2019 OU SUPERIOR, INSTALADO E ATUALIZADO, EM VERSÃO 64 BITS E COMPATIVEL COM O SISTEMA OPERACIONAL, COM REGISTRO VITALÍCIO E COM O SERIAL COLADO NA LATERAL DA CPU;</t>
  </si>
  <si>
    <t>ITEM 23</t>
  </si>
  <si>
    <t>OBRAS</t>
  </si>
  <si>
    <t>FAZENDA</t>
  </si>
  <si>
    <t>SMARTPHONE, CARACTERÍSTICAS MÍNIMAS: PROCESSADOR: A16 BIONIC OU EQUIVALENTE OU DE DESEMPENHO SUPERIOR; CAPACIDADE DE ARMAZENAMENTO INTERNA MÍNIMA DE 128 GB; TELA: SUPER RETINA XDR OU TECNOLOGIA EQUIVALENTE, COM MÍNIMO DE 6,7 POLEGADAS, MULTI-TOUCH, TECNOLOGIA OLED OU SIMILAR, RESOLUÇÃO MÍNIMA DE 2796 × 1290 PIXELS (460 PPP); CÂMERA TRASEIRA GRANDE-ANGULAR: 48 MP, ABERTURA F/1.78; CÂMERA TRASEIRA ULTRA-ANGULAR: 12 MP, ABERTURA F/2.2; CÂMERA TRASEIRA TELEOBJETIVA: 12 MP, ABERTURA F/2.8; CÂMERA FRONTAL: 12 MP, ABERTURA F/1.9; GRAVAÇÃO DE VÍDEO EM 4K A 24, 25, 30 E 60 FPS E EM HD 1080P A 120 E 240 FPS; CONECTIVIDADE: WI-FI, 3G, 4G, 5G, BLUETOOTH 5.3 E NFC (NEAR FIELD COMMUNICATION); ENTRADA USB TIPO C; ACOMPANHADO DE CABO USB TIPO C/TIPO C E CARREGADOR BIVOLT (110 V/220 V) COM CONECTOR USB TIPO C (30 W OU SUPERIOR); GARANTIA MÍNIMA DE 12 (DOZE) MESES; APARELHO DESBLOQUEADO PARA USO EM QUALQUER OPERADORA DE TELEFONIA; EQUIPAMENTO NOVO, ORIGINAL DE FÁBRICA, SEM USO, ACOMPANHADO DE MANUAL DO USUÁRIO. CELULARES DE REFERÊNCIA: IPHONE 15 / SAMSUNG GALAXY S25.</t>
  </si>
  <si>
    <t>LEITOR BIOMÉTRICO SCANNER DE IMPRESSÃO DIGITAL: FUNCIONALIDADES: TIPO ÓPTICO COM PRISMA DE VIDRO OU TECNOLOGIA ELETROLUMINESCENTE QUE PERMITA A CAPTURA DA IMPRESSÃO DIGITAL AO VIVO NOS MODOS ROLADO E POUSADO; O DISPOSITIVO, EM CONJUNTO COM O SOFTWARE, DEVE PERMITIR A CAPTURA DE IMAGENS DE IMPRESSÕES DIGITAIS POR MEIO DE ROLAGEM INDIVIDUAL DE CADA DEDO; COMPATÍVEL COM SISTEMAS AFIS (SISTEMAS AUTOMATIZADOS DE IDENTIFICAÇÃO POR IMPRESSÃO DIGITAL); TANTO O DISPOSITIVO QUANTO O SOFTWARE NÃO PODERÃO REALIZAR PRÉ-PROCESSAMENTO QUE DEGRADE A IMAGEM CAPTURADA OU OMITA NÍVEIS DE CINZA ORIGINARIAMENTE COLETADOS PELO SENSOR; PADRÕES E CERTIFICAÇÕES: DEVE ATENDER AOS PADRÕES INTERNACIONAIS FCC, CE E PIV-FBI; DEVE ATENDER AO PADRÃO ANSI/NIST-ITL 1-2007; CONSTAR NAS ESPECIFICAÇÕES DO FBI (BIOSPECS), APÊNDICE F; CARACTERÍSTICAS CONSTRUTIVAS: INTERFACE USB 2.0 OU SUPERIOR; DIMENSÕES DO PRISMA DE VIDRO DE LEITURA, MÍNIMA DE 1,6 X 1,5 (40,6 MM X 38,1 MM) DE ÁREA EFETIVA DA IMAGEM CAPTURADA; ESPECIFICAÇÕES TÉCNICAS: SUPORTAR RESOLUÇÃO NÃO INTERPOLADA MÍNIMA DE 500 DPI; TAMANHO MÍNIMO DE IMAGEM DE 750 X 800 PIXELS; POSSUIR NO MÍNIMO 256 NÍVEIS DE ESCALA DE CINZA (8 BITS GRAY LEVEL); TAXA DE AMOSTRAGEM DE QUADROS POR SEGUNDO (FRAME RATE) DE, NO MÍNIMO, 15 FPS (FRAMES POR SEGUNDO); CONECTIVIDADE E CABO: INTERFACE USB COMPATÍVEL COM PADRÃO 2.0 OU SUPERIOR; DISPOR DE CABO DE CONEXÃO AO MICROCOMPUTADOR, DE ALTA DURABILIDADE, COM COMPRIMENTO MÍNIMO DE 1,5 M; COMPATIBILIDADE: POSSUIR DRIVERS COMPATÍVEIS COM OS SISTEMAS OPERACIONAIS MICROSOFT WINDOWS 10 OU SUPERIOR, 64 BITS; SOFTWARE E DOCUMENTAÇÃO: FORNECER MANUAIS PARA INSTALAÇÃO E CONFIGURAÇÃO; FORNECER MÍDIAS E ACESSÓRIOS DE TODOS OS COMPONENTES ADQUIRIDOS; FORNECER APIs E DOCUMENTAÇÕES PARA INTERAÇÃO COM SOFTWARES DESENVOLVIDOS; FORNECER SDK (SOFTWARE DEVELOPMENT KIT) VISANDO PERMITIR ACESSO DIRETO ÀS FUNÇÕES DO DISPOSITIVO; HOMOLOGAÇÃO: EQUIPAMENTO DEVE SER COMPATÍVEL PARA SOLICITAÇÃO E/OU ENTREGA DA CARTEIRA DE IDENTIDADE; EQUIPAMENTO HOMOLOGADO PELA SECRETARIA DE ESTADO DA SEGURANÇA PÚBLICA DO PARANÁ – DEPARTAMENTO DE POLÍCIA CIVIL – INSTITUTO DE IDENTIFICAÇÃO; PARA ATENDIMENTO A ESTE REQUISITO, SERÃO ACEITOS MODELOS HOMOLOGADOS, DENTRE ELES: NITGEN eNBIOSCAN-F ROLL (HFDU 07), ENBIOSCAN D-PLUS - DFDU500+;  NITGEN eNBIOSCAN-D PLUS E HID GUARDIAN 45, OU OUTROS QUE COMPROVEM HOMOLOGAÇÃO VIGENTE JUNTO AO ÓRGÃO COMPETENTE; A NÃO COMPROVAÇÃO DA HOMOLOGAÇÃO E DA COMPATIBILIDADE FUNCIONAL COM OS SISTEMAS UTILIZADOS PELO INSTITUTO DE IDENTIFICAÇÃO IMPLICARÁ NA NÃO ACEITAÇÃO DO EQUIPAMENTO.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</si>
</sst>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sz val="8"/>
      <color rgb="FF000000"/>
      <name val="Arial"/>
      <family val="2"/>
    </font>
    <font>
      <b/>
      <sz val="11"/>
      <color theme="1"/>
      <name val="Calibri"/>
      <family val="2"/>
      <scheme val="minor"/>
    </font>
    <font>
      <b/>
      <sz val="9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1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4" fontId="2" fillId="2" borderId="1" xfId="1" applyNumberFormat="1" applyFont="1" applyFill="1" applyBorder="1" applyAlignment="1">
      <alignment horizontal="center" vertical="center"/>
    </xf>
    <xf numFmtId="0" fontId="0" fillId="2" borderId="0" xfId="0" applyFill="1"/>
    <xf numFmtId="0" fontId="2" fillId="2" borderId="2" xfId="0" applyFont="1" applyFill="1" applyBorder="1" applyAlignment="1">
      <alignment horizontal="center" vertical="center"/>
    </xf>
    <xf numFmtId="44" fontId="2" fillId="2" borderId="0" xfId="1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center"/>
    </xf>
    <xf numFmtId="44" fontId="0" fillId="2" borderId="0" xfId="0" applyNumberFormat="1" applyFill="1"/>
    <xf numFmtId="0" fontId="5" fillId="0" borderId="3" xfId="0" applyFont="1" applyBorder="1" applyAlignment="1">
      <alignment vertical="center"/>
    </xf>
    <xf numFmtId="44" fontId="2" fillId="2" borderId="1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vertical="center" wrapText="1"/>
    </xf>
    <xf numFmtId="0" fontId="2" fillId="0" borderId="1" xfId="0" applyFont="1" applyBorder="1" applyAlignment="1">
      <alignment horizontal="justify" vertical="top" wrapText="1"/>
    </xf>
    <xf numFmtId="0" fontId="5" fillId="0" borderId="3" xfId="0" applyFont="1" applyBorder="1" applyAlignment="1">
      <alignment vertical="center" wrapText="1"/>
    </xf>
    <xf numFmtId="0" fontId="5" fillId="0" borderId="3" xfId="0" applyNumberFormat="1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44" fontId="2" fillId="0" borderId="1" xfId="0" applyNumberFormat="1" applyFont="1" applyFill="1" applyBorder="1" applyAlignment="1">
      <alignment horizontal="center" vertical="center"/>
    </xf>
    <xf numFmtId="164" fontId="3" fillId="5" borderId="1" xfId="0" applyNumberFormat="1" applyFont="1" applyFill="1" applyBorder="1" applyAlignment="1">
      <alignment horizontal="center" vertical="center" wrapText="1"/>
    </xf>
    <xf numFmtId="44" fontId="2" fillId="5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44" fontId="2" fillId="2" borderId="3" xfId="0" applyNumberFormat="1" applyFont="1" applyFill="1" applyBorder="1" applyAlignment="1">
      <alignment horizontal="center" vertical="center"/>
    </xf>
    <xf numFmtId="44" fontId="2" fillId="3" borderId="3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4" fillId="4" borderId="1" xfId="0" applyFont="1" applyFill="1" applyBorder="1" applyAlignment="1">
      <alignment horizontal="center" vertical="center" wrapText="1"/>
    </xf>
    <xf numFmtId="44" fontId="2" fillId="4" borderId="1" xfId="1" applyNumberFormat="1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 wrapText="1"/>
    </xf>
    <xf numFmtId="44" fontId="2" fillId="6" borderId="1" xfId="1" applyNumberFormat="1" applyFont="1" applyFill="1" applyBorder="1" applyAlignment="1">
      <alignment horizontal="center" vertical="center"/>
    </xf>
    <xf numFmtId="44" fontId="2" fillId="7" borderId="3" xfId="0" applyNumberFormat="1" applyFont="1" applyFill="1" applyBorder="1" applyAlignment="1">
      <alignment horizontal="center" vertical="center"/>
    </xf>
    <xf numFmtId="164" fontId="3" fillId="8" borderId="1" xfId="0" applyNumberFormat="1" applyFont="1" applyFill="1" applyBorder="1" applyAlignment="1">
      <alignment horizontal="center" vertical="center" wrapText="1"/>
    </xf>
    <xf numFmtId="44" fontId="2" fillId="8" borderId="1" xfId="0" applyNumberFormat="1" applyFont="1" applyFill="1" applyBorder="1" applyAlignment="1">
      <alignment horizontal="center" vertical="center"/>
    </xf>
    <xf numFmtId="164" fontId="3" fillId="7" borderId="3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top" wrapText="1"/>
    </xf>
    <xf numFmtId="0" fontId="0" fillId="2" borderId="0" xfId="0" applyFill="1" applyBorder="1" applyAlignment="1"/>
    <xf numFmtId="0" fontId="5" fillId="0" borderId="8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center" wrapText="1"/>
    </xf>
    <xf numFmtId="0" fontId="0" fillId="2" borderId="0" xfId="0" applyFill="1" applyBorder="1"/>
    <xf numFmtId="44" fontId="0" fillId="2" borderId="0" xfId="0" applyNumberFormat="1" applyFill="1" applyBorder="1"/>
    <xf numFmtId="0" fontId="5" fillId="0" borderId="6" xfId="0" applyFont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center" wrapText="1"/>
    </xf>
    <xf numFmtId="44" fontId="7" fillId="3" borderId="1" xfId="1" applyNumberFormat="1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 wrapText="1"/>
    </xf>
    <xf numFmtId="0" fontId="0" fillId="2" borderId="10" xfId="0" applyFill="1" applyBorder="1"/>
    <xf numFmtId="0" fontId="0" fillId="2" borderId="11" xfId="0" applyFill="1" applyBorder="1"/>
    <xf numFmtId="0" fontId="0" fillId="2" borderId="11" xfId="0" applyFill="1" applyBorder="1" applyAlignment="1">
      <alignment horizontal="center"/>
    </xf>
    <xf numFmtId="0" fontId="0" fillId="2" borderId="12" xfId="0" applyFill="1" applyBorder="1"/>
    <xf numFmtId="0" fontId="0" fillId="2" borderId="13" xfId="0" applyFill="1" applyBorder="1" applyAlignment="1">
      <alignment horizontal="center"/>
    </xf>
    <xf numFmtId="0" fontId="0" fillId="2" borderId="13" xfId="0" applyFill="1" applyBorder="1"/>
    <xf numFmtId="0" fontId="0" fillId="2" borderId="14" xfId="0" applyFill="1" applyBorder="1"/>
    <xf numFmtId="0" fontId="0" fillId="2" borderId="15" xfId="0" applyFill="1" applyBorder="1"/>
    <xf numFmtId="0" fontId="0" fillId="2" borderId="16" xfId="0" applyFill="1" applyBorder="1"/>
    <xf numFmtId="0" fontId="0" fillId="2" borderId="17" xfId="0" applyFill="1" applyBorder="1"/>
    <xf numFmtId="0" fontId="6" fillId="2" borderId="13" xfId="0" applyFont="1" applyFill="1" applyBorder="1" applyAlignment="1">
      <alignment horizontal="center"/>
    </xf>
    <xf numFmtId="0" fontId="6" fillId="2" borderId="0" xfId="0" applyFont="1" applyFill="1" applyBorder="1"/>
    <xf numFmtId="44" fontId="6" fillId="2" borderId="0" xfId="0" applyNumberFormat="1" applyFont="1" applyFill="1" applyBorder="1"/>
    <xf numFmtId="0" fontId="5" fillId="0" borderId="9" xfId="0" applyFont="1" applyBorder="1" applyAlignment="1">
      <alignment horizontal="center" vertical="top" wrapText="1"/>
    </xf>
    <xf numFmtId="0" fontId="0" fillId="2" borderId="18" xfId="0" applyFill="1" applyBorder="1" applyAlignment="1">
      <alignment horizontal="center"/>
    </xf>
    <xf numFmtId="44" fontId="0" fillId="2" borderId="9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44" fontId="0" fillId="2" borderId="1" xfId="0" applyNumberFormat="1" applyFill="1" applyBorder="1" applyAlignment="1">
      <alignment horizontal="center" vertical="center"/>
    </xf>
    <xf numFmtId="0" fontId="5" fillId="0" borderId="20" xfId="0" applyFont="1" applyBorder="1" applyAlignment="1">
      <alignment horizontal="center" vertical="top" wrapText="1"/>
    </xf>
    <xf numFmtId="0" fontId="5" fillId="0" borderId="21" xfId="0" applyFont="1" applyBorder="1" applyAlignment="1">
      <alignment horizontal="center" vertical="top" wrapText="1"/>
    </xf>
    <xf numFmtId="0" fontId="5" fillId="0" borderId="19" xfId="0" applyFont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164" fontId="3" fillId="3" borderId="23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0" xfId="0" applyBorder="1"/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I334"/>
  <sheetViews>
    <sheetView tabSelected="1" topLeftCell="B13" zoomScale="25" zoomScaleNormal="25" workbookViewId="0">
      <selection activeCell="B1" sqref="B1:V25"/>
    </sheetView>
  </sheetViews>
  <sheetFormatPr defaultRowHeight="15" x14ac:dyDescent="0.25"/>
  <cols>
    <col min="1" max="1" width="7.42578125" customWidth="1"/>
    <col min="2" max="2" width="65.5703125" customWidth="1"/>
    <col min="3" max="3" width="11.42578125" bestFit="1" customWidth="1"/>
    <col min="4" max="4" width="13.140625" customWidth="1"/>
    <col min="5" max="5" width="8.7109375" customWidth="1"/>
    <col min="6" max="6" width="14.42578125" customWidth="1"/>
    <col min="7" max="7" width="14.42578125" style="5" customWidth="1"/>
    <col min="8" max="8" width="23.140625" customWidth="1"/>
    <col min="9" max="9" width="19.28515625" customWidth="1"/>
    <col min="10" max="10" width="14.28515625" customWidth="1"/>
    <col min="11" max="11" width="22.140625" style="5" customWidth="1"/>
    <col min="12" max="12" width="17.5703125" style="5" customWidth="1"/>
    <col min="13" max="13" width="16.7109375" style="5" customWidth="1"/>
    <col min="14" max="14" width="21.140625" customWidth="1"/>
    <col min="15" max="16" width="15.140625" bestFit="1" customWidth="1"/>
    <col min="17" max="17" width="21.5703125" style="27" customWidth="1"/>
    <col min="18" max="18" width="14.28515625" style="5" customWidth="1"/>
    <col min="19" max="19" width="16" style="5" customWidth="1"/>
    <col min="20" max="20" width="19.85546875" customWidth="1"/>
    <col min="21" max="21" width="13.28515625" customWidth="1"/>
    <col min="22" max="22" width="18.7109375" customWidth="1"/>
    <col min="23" max="23" width="15.85546875" style="5" customWidth="1"/>
    <col min="24" max="24" width="14.5703125" bestFit="1" customWidth="1"/>
    <col min="25" max="25" width="14.5703125" customWidth="1"/>
    <col min="26" max="26" width="15.28515625" customWidth="1"/>
    <col min="27" max="27" width="14.42578125" customWidth="1"/>
    <col min="28" max="28" width="14.42578125" bestFit="1" customWidth="1"/>
    <col min="29" max="29" width="14.140625" customWidth="1"/>
    <col min="32" max="32" width="9.5703125" customWidth="1"/>
    <col min="33" max="33" width="10.5703125" customWidth="1"/>
    <col min="35" max="35" width="10.42578125" customWidth="1"/>
  </cols>
  <sheetData>
    <row r="1" spans="1:451" ht="50.25" customHeight="1" x14ac:dyDescent="0.25">
      <c r="A1" s="2" t="s">
        <v>0</v>
      </c>
      <c r="B1" s="2" t="s">
        <v>1</v>
      </c>
      <c r="C1" s="2" t="s">
        <v>3</v>
      </c>
      <c r="D1" s="67" t="s">
        <v>6</v>
      </c>
      <c r="E1" s="24" t="s">
        <v>8</v>
      </c>
      <c r="F1" s="68" t="s">
        <v>27</v>
      </c>
      <c r="G1" s="24" t="s">
        <v>37</v>
      </c>
      <c r="H1" s="24" t="s">
        <v>38</v>
      </c>
      <c r="I1" s="24" t="s">
        <v>39</v>
      </c>
      <c r="J1" s="35" t="s">
        <v>32</v>
      </c>
      <c r="K1" s="24" t="s">
        <v>30</v>
      </c>
      <c r="L1" s="24" t="s">
        <v>29</v>
      </c>
      <c r="M1" s="22" t="s">
        <v>33</v>
      </c>
      <c r="N1" s="20" t="s">
        <v>34</v>
      </c>
      <c r="O1" s="20" t="s">
        <v>35</v>
      </c>
      <c r="P1" s="20" t="s">
        <v>36</v>
      </c>
      <c r="Q1" s="33" t="s">
        <v>31</v>
      </c>
      <c r="R1" s="3" t="s">
        <v>40</v>
      </c>
      <c r="S1" s="3" t="s">
        <v>41</v>
      </c>
      <c r="T1" s="28" t="s">
        <v>4</v>
      </c>
      <c r="U1" s="30" t="s">
        <v>5</v>
      </c>
      <c r="V1" s="43" t="s">
        <v>2</v>
      </c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5"/>
      <c r="FF1" s="5"/>
      <c r="FG1" s="5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5"/>
      <c r="HK1" s="5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  <c r="IE1" s="5"/>
      <c r="IF1" s="5"/>
      <c r="IG1" s="5"/>
      <c r="IH1" s="5"/>
      <c r="II1" s="5"/>
      <c r="IJ1" s="5"/>
      <c r="IK1" s="5"/>
      <c r="IL1" s="5"/>
      <c r="IM1" s="5"/>
      <c r="IN1" s="5"/>
      <c r="IO1" s="5"/>
      <c r="IP1" s="5"/>
      <c r="IQ1" s="5"/>
      <c r="IR1" s="5"/>
      <c r="IS1" s="5"/>
      <c r="IT1" s="5"/>
      <c r="IU1" s="5"/>
      <c r="IV1" s="5"/>
      <c r="IW1" s="5"/>
      <c r="IX1" s="5"/>
      <c r="IY1" s="5"/>
      <c r="IZ1" s="5"/>
      <c r="JA1" s="5"/>
      <c r="JB1" s="5"/>
      <c r="JC1" s="5"/>
      <c r="JD1" s="5"/>
      <c r="JE1" s="5"/>
      <c r="JF1" s="5"/>
      <c r="JG1" s="5"/>
      <c r="JH1" s="5"/>
      <c r="JI1" s="5"/>
      <c r="JJ1" s="5"/>
      <c r="JK1" s="5"/>
      <c r="JL1" s="5"/>
      <c r="JM1" s="5"/>
      <c r="JN1" s="5"/>
      <c r="JO1" s="5"/>
      <c r="JP1" s="5"/>
      <c r="JQ1" s="5"/>
      <c r="JR1" s="5"/>
      <c r="JS1" s="5"/>
      <c r="JT1" s="5"/>
      <c r="JU1" s="5"/>
      <c r="JV1" s="5"/>
      <c r="JW1" s="5"/>
      <c r="JX1" s="5"/>
      <c r="JY1" s="5"/>
      <c r="JZ1" s="5"/>
      <c r="KA1" s="5"/>
      <c r="KB1" s="5"/>
      <c r="KC1" s="5"/>
      <c r="KD1" s="5"/>
      <c r="KE1" s="5"/>
      <c r="KF1" s="5"/>
      <c r="KG1" s="5"/>
      <c r="KH1" s="5"/>
      <c r="KI1" s="5"/>
      <c r="KJ1" s="5"/>
      <c r="KK1" s="5"/>
      <c r="KL1" s="5"/>
      <c r="KM1" s="5"/>
      <c r="KN1" s="5"/>
      <c r="KO1" s="5"/>
      <c r="KP1" s="5"/>
      <c r="KQ1" s="5"/>
      <c r="KR1" s="5"/>
      <c r="KS1" s="5"/>
      <c r="KT1" s="5"/>
      <c r="KU1" s="5"/>
      <c r="KV1" s="5"/>
      <c r="KW1" s="5"/>
      <c r="KX1" s="5"/>
      <c r="KY1" s="5"/>
      <c r="KZ1" s="5"/>
      <c r="LA1" s="5"/>
      <c r="LB1" s="5"/>
      <c r="LC1" s="5"/>
      <c r="LD1" s="5"/>
      <c r="LE1" s="5"/>
      <c r="LF1" s="5"/>
      <c r="LG1" s="5"/>
      <c r="LH1" s="5"/>
      <c r="LI1" s="5"/>
      <c r="LJ1" s="5"/>
      <c r="LK1" s="5"/>
      <c r="LL1" s="5"/>
      <c r="LM1" s="5"/>
      <c r="LN1" s="5"/>
      <c r="LO1" s="5"/>
      <c r="LP1" s="5"/>
      <c r="LQ1" s="5"/>
      <c r="LR1" s="5"/>
      <c r="LS1" s="5"/>
      <c r="LT1" s="5"/>
      <c r="LU1" s="5"/>
      <c r="LV1" s="5"/>
      <c r="LW1" s="5"/>
      <c r="LX1" s="5"/>
      <c r="LY1" s="5"/>
      <c r="LZ1" s="5"/>
      <c r="MA1" s="5"/>
      <c r="MB1" s="5"/>
      <c r="MC1" s="5"/>
      <c r="MD1" s="5"/>
      <c r="ME1" s="5"/>
      <c r="MF1" s="5"/>
      <c r="MG1" s="5"/>
      <c r="MH1" s="5"/>
      <c r="MI1" s="5"/>
      <c r="MJ1" s="5"/>
      <c r="MK1" s="5"/>
      <c r="ML1" s="5"/>
      <c r="MM1" s="5"/>
      <c r="MN1" s="5"/>
      <c r="MO1" s="5"/>
      <c r="MP1" s="5"/>
      <c r="MQ1" s="5"/>
      <c r="MR1" s="5"/>
      <c r="MS1" s="5"/>
      <c r="MT1" s="5"/>
      <c r="MU1" s="5"/>
      <c r="MV1" s="5"/>
      <c r="MW1" s="5"/>
      <c r="MX1" s="5"/>
      <c r="MY1" s="5"/>
      <c r="MZ1" s="5"/>
      <c r="NA1" s="5"/>
      <c r="NB1" s="5"/>
      <c r="NC1" s="5"/>
      <c r="ND1" s="5"/>
      <c r="NE1" s="5"/>
      <c r="NF1" s="5"/>
      <c r="NG1" s="5"/>
      <c r="NH1" s="5"/>
      <c r="NI1" s="5"/>
      <c r="NJ1" s="5"/>
      <c r="NK1" s="5"/>
      <c r="NL1" s="5"/>
      <c r="NM1" s="5"/>
      <c r="NN1" s="5"/>
      <c r="NO1" s="5"/>
      <c r="NP1" s="5"/>
      <c r="NQ1" s="5"/>
      <c r="NR1" s="5"/>
      <c r="NS1" s="5"/>
      <c r="NT1" s="5"/>
      <c r="NU1" s="5"/>
      <c r="NV1" s="5"/>
      <c r="NW1" s="5"/>
      <c r="NX1" s="5"/>
      <c r="NY1" s="5"/>
      <c r="NZ1" s="5"/>
      <c r="OA1" s="5"/>
      <c r="OB1" s="5"/>
      <c r="OC1" s="5"/>
      <c r="OD1" s="5"/>
      <c r="OE1" s="5"/>
      <c r="OF1" s="5"/>
      <c r="OG1" s="5"/>
      <c r="OH1" s="5"/>
      <c r="OI1" s="5"/>
      <c r="OJ1" s="5"/>
      <c r="OK1" s="5"/>
      <c r="OL1" s="5"/>
      <c r="OM1" s="5"/>
      <c r="ON1" s="5"/>
      <c r="OO1" s="5"/>
      <c r="OP1" s="5"/>
      <c r="OQ1" s="5"/>
      <c r="OR1" s="5"/>
      <c r="OS1" s="5"/>
      <c r="OT1" s="5"/>
      <c r="OU1" s="5"/>
      <c r="OV1" s="5"/>
      <c r="OW1" s="5"/>
      <c r="OX1" s="5"/>
      <c r="OY1" s="5"/>
      <c r="OZ1" s="5"/>
      <c r="PA1" s="5"/>
      <c r="PB1" s="5"/>
      <c r="PC1" s="5"/>
      <c r="PD1" s="5"/>
      <c r="PE1" s="5"/>
      <c r="PF1" s="5"/>
      <c r="PG1" s="5"/>
      <c r="PH1" s="5"/>
      <c r="PI1" s="5"/>
      <c r="PJ1" s="5"/>
      <c r="PK1" s="5"/>
      <c r="PL1" s="5"/>
      <c r="PM1" s="5"/>
      <c r="PN1" s="5"/>
      <c r="PO1" s="5"/>
      <c r="PP1" s="5"/>
      <c r="PQ1" s="5"/>
      <c r="PR1" s="5"/>
      <c r="PS1" s="5"/>
      <c r="PT1" s="5"/>
      <c r="PU1" s="5"/>
      <c r="PV1" s="5"/>
      <c r="PW1" s="5"/>
      <c r="PX1" s="5"/>
      <c r="PY1" s="5"/>
      <c r="PZ1" s="5"/>
      <c r="QA1" s="5"/>
      <c r="QB1" s="5"/>
      <c r="QC1" s="5"/>
      <c r="QD1" s="5"/>
      <c r="QE1" s="5"/>
      <c r="QF1" s="5"/>
      <c r="QG1" s="5"/>
      <c r="QH1" s="5"/>
      <c r="QI1" s="5"/>
    </row>
    <row r="2" spans="1:451" x14ac:dyDescent="0.25">
      <c r="A2" s="1">
        <v>1</v>
      </c>
      <c r="B2" s="10" t="s">
        <v>9</v>
      </c>
      <c r="C2" s="17" t="s">
        <v>7</v>
      </c>
      <c r="D2" s="18">
        <v>614524</v>
      </c>
      <c r="E2" s="69">
        <v>40</v>
      </c>
      <c r="F2" s="26">
        <v>80.599999999999994</v>
      </c>
      <c r="G2" s="25"/>
      <c r="H2" s="25"/>
      <c r="I2" s="25"/>
      <c r="J2" s="32"/>
      <c r="K2" s="11">
        <v>78</v>
      </c>
      <c r="L2" s="11">
        <v>73.67</v>
      </c>
      <c r="M2" s="23">
        <f t="shared" ref="M2:M24" si="0">ROUNDDOWN(AVERAGE(K2:L2),2)</f>
        <v>75.83</v>
      </c>
      <c r="N2" s="21"/>
      <c r="O2" s="21">
        <v>149.99</v>
      </c>
      <c r="P2" s="21">
        <v>88</v>
      </c>
      <c r="Q2" s="34">
        <f>ROUNDDOWN(AVERAGE(N2:P2),2)</f>
        <v>118.99</v>
      </c>
      <c r="R2" s="4">
        <v>160.82</v>
      </c>
      <c r="S2" s="4"/>
      <c r="T2" s="29">
        <f>ROUNDDOWN(AVERAGE(R2:S2),2)</f>
        <v>160.82</v>
      </c>
      <c r="U2" s="31">
        <f t="shared" ref="U2:U11" si="1">ROUNDDOWN(AVERAGE(F2,J2,M2,Q2,T2),2)</f>
        <v>109.06</v>
      </c>
      <c r="V2" s="44">
        <f t="shared" ref="V2:V24" si="2">U2*E2</f>
        <v>4362.3999999999996</v>
      </c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5"/>
      <c r="FP2" s="5"/>
      <c r="FQ2" s="5"/>
      <c r="FR2" s="5"/>
      <c r="FS2" s="5"/>
      <c r="FT2" s="5"/>
      <c r="FU2" s="5"/>
      <c r="FV2" s="5"/>
      <c r="FW2" s="5"/>
      <c r="FX2" s="5"/>
      <c r="FY2" s="5"/>
      <c r="FZ2" s="5"/>
      <c r="GA2" s="5"/>
      <c r="GB2" s="5"/>
      <c r="GC2" s="5"/>
      <c r="GD2" s="5"/>
      <c r="GE2" s="5"/>
      <c r="GF2" s="5"/>
      <c r="GG2" s="5"/>
      <c r="GH2" s="5"/>
      <c r="GI2" s="5"/>
      <c r="GJ2" s="5"/>
      <c r="GK2" s="5"/>
      <c r="GL2" s="5"/>
      <c r="GM2" s="5"/>
      <c r="GN2" s="5"/>
      <c r="GO2" s="5"/>
      <c r="GP2" s="5"/>
      <c r="GQ2" s="5"/>
      <c r="GR2" s="5"/>
      <c r="GS2" s="5"/>
      <c r="GT2" s="5"/>
      <c r="GU2" s="5"/>
      <c r="GV2" s="5"/>
      <c r="GW2" s="5"/>
      <c r="GX2" s="5"/>
      <c r="GY2" s="5"/>
      <c r="GZ2" s="5"/>
      <c r="HA2" s="5"/>
      <c r="HB2" s="5"/>
      <c r="HC2" s="5"/>
      <c r="HD2" s="5"/>
      <c r="HE2" s="5"/>
      <c r="HF2" s="5"/>
      <c r="HG2" s="5"/>
      <c r="HH2" s="5"/>
      <c r="HI2" s="5"/>
      <c r="HJ2" s="5"/>
      <c r="HK2" s="5"/>
      <c r="HL2" s="5"/>
      <c r="HM2" s="5"/>
      <c r="HN2" s="5"/>
      <c r="HO2" s="5"/>
      <c r="HP2" s="5"/>
      <c r="HQ2" s="5"/>
      <c r="HR2" s="5"/>
      <c r="HS2" s="5"/>
      <c r="HT2" s="5"/>
      <c r="HU2" s="5"/>
      <c r="HV2" s="5"/>
      <c r="HW2" s="5"/>
      <c r="HX2" s="5"/>
      <c r="HY2" s="5"/>
      <c r="HZ2" s="5"/>
      <c r="IA2" s="5"/>
      <c r="IB2" s="5"/>
      <c r="IC2" s="5"/>
      <c r="ID2" s="5"/>
      <c r="IE2" s="5"/>
      <c r="IF2" s="5"/>
      <c r="IG2" s="5"/>
      <c r="IH2" s="5"/>
      <c r="II2" s="5"/>
      <c r="IJ2" s="5"/>
      <c r="IK2" s="5"/>
      <c r="IL2" s="5"/>
      <c r="IM2" s="5"/>
      <c r="IN2" s="5"/>
      <c r="IO2" s="5"/>
      <c r="IP2" s="5"/>
      <c r="IQ2" s="5"/>
      <c r="IR2" s="5"/>
      <c r="IS2" s="5"/>
      <c r="IT2" s="5"/>
      <c r="IU2" s="5"/>
      <c r="IV2" s="5"/>
      <c r="IW2" s="5"/>
      <c r="IX2" s="5"/>
      <c r="IY2" s="5"/>
      <c r="IZ2" s="5"/>
      <c r="JA2" s="5"/>
      <c r="JB2" s="5"/>
      <c r="JC2" s="5"/>
      <c r="JD2" s="5"/>
      <c r="JE2" s="5"/>
      <c r="JF2" s="5"/>
      <c r="JG2" s="5"/>
      <c r="JH2" s="5"/>
      <c r="JI2" s="5"/>
      <c r="JJ2" s="5"/>
      <c r="JK2" s="5"/>
      <c r="JL2" s="5"/>
      <c r="JM2" s="5"/>
      <c r="JN2" s="5"/>
      <c r="JO2" s="5"/>
      <c r="JP2" s="5"/>
      <c r="JQ2" s="5"/>
      <c r="JR2" s="5"/>
      <c r="JS2" s="5"/>
      <c r="JT2" s="5"/>
      <c r="JU2" s="5"/>
      <c r="JV2" s="5"/>
      <c r="JW2" s="5"/>
      <c r="JX2" s="5"/>
      <c r="JY2" s="5"/>
      <c r="JZ2" s="5"/>
      <c r="KA2" s="5"/>
      <c r="KB2" s="5"/>
      <c r="KC2" s="5"/>
      <c r="KD2" s="5"/>
      <c r="KE2" s="5"/>
      <c r="KF2" s="5"/>
      <c r="KG2" s="5"/>
      <c r="KH2" s="5"/>
      <c r="KI2" s="5"/>
      <c r="KJ2" s="5"/>
      <c r="KK2" s="5"/>
      <c r="KL2" s="5"/>
      <c r="KM2" s="5"/>
      <c r="KN2" s="5"/>
      <c r="KO2" s="5"/>
      <c r="KP2" s="5"/>
      <c r="KQ2" s="5"/>
      <c r="KR2" s="5"/>
      <c r="KS2" s="5"/>
      <c r="KT2" s="5"/>
      <c r="KU2" s="5"/>
      <c r="KV2" s="5"/>
      <c r="KW2" s="5"/>
      <c r="KX2" s="5"/>
      <c r="KY2" s="5"/>
      <c r="KZ2" s="5"/>
      <c r="LA2" s="5"/>
      <c r="LB2" s="5"/>
      <c r="LC2" s="5"/>
      <c r="LD2" s="5"/>
      <c r="LE2" s="5"/>
      <c r="LF2" s="5"/>
      <c r="LG2" s="5"/>
      <c r="LH2" s="5"/>
      <c r="LI2" s="5"/>
      <c r="LJ2" s="5"/>
      <c r="LK2" s="5"/>
      <c r="LL2" s="5"/>
      <c r="LM2" s="5"/>
      <c r="LN2" s="5"/>
      <c r="LO2" s="5"/>
      <c r="LP2" s="5"/>
      <c r="LQ2" s="5"/>
      <c r="LR2" s="5"/>
      <c r="LS2" s="5"/>
      <c r="LT2" s="5"/>
      <c r="LU2" s="5"/>
      <c r="LV2" s="5"/>
      <c r="LW2" s="5"/>
      <c r="LX2" s="5"/>
      <c r="LY2" s="5"/>
      <c r="LZ2" s="5"/>
      <c r="MA2" s="5"/>
      <c r="MB2" s="5"/>
      <c r="MC2" s="5"/>
      <c r="MD2" s="5"/>
      <c r="ME2" s="5"/>
      <c r="MF2" s="5"/>
      <c r="MG2" s="5"/>
      <c r="MH2" s="5"/>
      <c r="MI2" s="5"/>
      <c r="MJ2" s="5"/>
      <c r="MK2" s="5"/>
      <c r="ML2" s="5"/>
      <c r="MM2" s="5"/>
      <c r="MN2" s="5"/>
      <c r="MO2" s="5"/>
      <c r="MP2" s="5"/>
      <c r="MQ2" s="5"/>
      <c r="MR2" s="5"/>
      <c r="MS2" s="5"/>
      <c r="MT2" s="5"/>
      <c r="MU2" s="5"/>
      <c r="MV2" s="5"/>
      <c r="MW2" s="5"/>
      <c r="MX2" s="5"/>
      <c r="MY2" s="5"/>
      <c r="MZ2" s="5"/>
      <c r="NA2" s="5"/>
      <c r="NB2" s="5"/>
      <c r="NC2" s="5"/>
      <c r="ND2" s="5"/>
      <c r="NE2" s="5"/>
      <c r="NF2" s="5"/>
      <c r="NG2" s="5"/>
      <c r="NH2" s="5"/>
      <c r="NI2" s="5"/>
      <c r="NJ2" s="5"/>
      <c r="NK2" s="5"/>
      <c r="NL2" s="5"/>
      <c r="NM2" s="5"/>
      <c r="NN2" s="5"/>
      <c r="NO2" s="5"/>
      <c r="NP2" s="5"/>
      <c r="NQ2" s="5"/>
      <c r="NR2" s="5"/>
      <c r="NS2" s="5"/>
      <c r="NT2" s="5"/>
      <c r="NU2" s="5"/>
      <c r="NV2" s="5"/>
      <c r="NW2" s="5"/>
      <c r="NX2" s="5"/>
      <c r="NY2" s="5"/>
      <c r="NZ2" s="5"/>
      <c r="OA2" s="5"/>
      <c r="OB2" s="5"/>
      <c r="OC2" s="5"/>
      <c r="OD2" s="5"/>
      <c r="OE2" s="5"/>
      <c r="OF2" s="5"/>
      <c r="OG2" s="5"/>
      <c r="OH2" s="5"/>
      <c r="OI2" s="5"/>
      <c r="OJ2" s="5"/>
      <c r="OK2" s="5"/>
      <c r="OL2" s="5"/>
      <c r="OM2" s="5"/>
      <c r="ON2" s="5"/>
      <c r="OO2" s="5"/>
      <c r="OP2" s="5"/>
      <c r="OQ2" s="5"/>
      <c r="OR2" s="5"/>
      <c r="OS2" s="5"/>
      <c r="OT2" s="5"/>
      <c r="OU2" s="5"/>
      <c r="OV2" s="5"/>
      <c r="OW2" s="5"/>
      <c r="OX2" s="5"/>
      <c r="OY2" s="5"/>
      <c r="OZ2" s="5"/>
      <c r="PA2" s="5"/>
      <c r="PB2" s="5"/>
      <c r="PC2" s="5"/>
      <c r="PD2" s="5"/>
      <c r="PE2" s="5"/>
      <c r="PF2" s="5"/>
      <c r="PG2" s="5"/>
      <c r="PH2" s="5"/>
      <c r="PI2" s="5"/>
      <c r="PJ2" s="5"/>
      <c r="PK2" s="5"/>
      <c r="PL2" s="5"/>
      <c r="PM2" s="5"/>
      <c r="PN2" s="5"/>
      <c r="PO2" s="5"/>
      <c r="PP2" s="5"/>
      <c r="PQ2" s="5"/>
      <c r="PR2" s="5"/>
      <c r="PS2" s="5"/>
      <c r="PT2" s="5"/>
      <c r="PU2" s="5"/>
      <c r="PV2" s="5"/>
      <c r="PW2" s="5"/>
      <c r="PX2" s="5"/>
      <c r="PY2" s="5"/>
      <c r="PZ2" s="5"/>
      <c r="QA2" s="5"/>
      <c r="QB2" s="5"/>
      <c r="QC2" s="5"/>
      <c r="QD2" s="5"/>
      <c r="QE2" s="5"/>
      <c r="QF2" s="5"/>
      <c r="QG2" s="5"/>
      <c r="QH2" s="5"/>
      <c r="QI2" s="5"/>
    </row>
    <row r="3" spans="1:451" s="5" customFormat="1" ht="22.5" x14ac:dyDescent="0.25">
      <c r="A3" s="1">
        <v>2</v>
      </c>
      <c r="B3" s="12" t="s">
        <v>10</v>
      </c>
      <c r="C3" s="17" t="s">
        <v>7</v>
      </c>
      <c r="D3" s="18">
        <v>605494</v>
      </c>
      <c r="E3" s="69">
        <v>14</v>
      </c>
      <c r="F3" s="26"/>
      <c r="G3" s="25">
        <v>599</v>
      </c>
      <c r="H3" s="25"/>
      <c r="I3" s="25"/>
      <c r="J3" s="32">
        <f t="shared" ref="J3:J22" si="3">ROUNDDOWN(AVERAGE(G3:I3),2)</f>
        <v>599</v>
      </c>
      <c r="K3" s="11">
        <v>649.9</v>
      </c>
      <c r="L3" s="11">
        <v>560</v>
      </c>
      <c r="M3" s="23">
        <f t="shared" si="0"/>
        <v>604.95000000000005</v>
      </c>
      <c r="N3" s="21">
        <v>549</v>
      </c>
      <c r="O3" s="21">
        <v>1250</v>
      </c>
      <c r="P3" s="21">
        <v>265</v>
      </c>
      <c r="Q3" s="34">
        <f t="shared" ref="Q3:Q4" si="4">ROUNDDOWN(AVERAGE(N3:P3),2)</f>
        <v>688</v>
      </c>
      <c r="R3" s="11">
        <v>878.94</v>
      </c>
      <c r="S3" s="4"/>
      <c r="T3" s="29">
        <f>ROUNDDOWN(AVERAGE(R3:S3),2)</f>
        <v>878.94</v>
      </c>
      <c r="U3" s="31">
        <f t="shared" si="1"/>
        <v>692.72</v>
      </c>
      <c r="V3" s="44">
        <f t="shared" si="2"/>
        <v>9698.08</v>
      </c>
      <c r="W3" s="7"/>
      <c r="X3" s="7"/>
      <c r="Y3" s="7"/>
    </row>
    <row r="4" spans="1:451" s="5" customFormat="1" x14ac:dyDescent="0.25">
      <c r="A4" s="6">
        <v>3</v>
      </c>
      <c r="B4" s="14" t="s">
        <v>11</v>
      </c>
      <c r="C4" s="17" t="s">
        <v>7</v>
      </c>
      <c r="D4" s="18">
        <v>486657</v>
      </c>
      <c r="E4" s="69">
        <v>62</v>
      </c>
      <c r="F4" s="26">
        <v>64.73</v>
      </c>
      <c r="G4" s="25">
        <v>112.68</v>
      </c>
      <c r="H4" s="25"/>
      <c r="I4" s="25">
        <v>108.81</v>
      </c>
      <c r="J4" s="32">
        <f t="shared" si="3"/>
        <v>110.74</v>
      </c>
      <c r="K4" s="11">
        <v>159.9</v>
      </c>
      <c r="L4" s="11">
        <v>139.99</v>
      </c>
      <c r="M4" s="23">
        <f t="shared" si="0"/>
        <v>149.94</v>
      </c>
      <c r="N4" s="21">
        <v>249</v>
      </c>
      <c r="O4" s="21">
        <v>400</v>
      </c>
      <c r="P4" s="21">
        <v>96</v>
      </c>
      <c r="Q4" s="34">
        <f t="shared" si="4"/>
        <v>248.33</v>
      </c>
      <c r="R4" s="11">
        <v>347.52</v>
      </c>
      <c r="S4" s="4"/>
      <c r="T4" s="29">
        <f>ROUNDDOWN(AVERAGE(R4:S4),2)</f>
        <v>347.52</v>
      </c>
      <c r="U4" s="31">
        <f t="shared" si="1"/>
        <v>184.25</v>
      </c>
      <c r="V4" s="44">
        <f t="shared" si="2"/>
        <v>11423.5</v>
      </c>
      <c r="W4" s="7"/>
      <c r="X4" s="7"/>
      <c r="Y4" s="7"/>
    </row>
    <row r="5" spans="1:451" s="5" customFormat="1" ht="60" customHeight="1" x14ac:dyDescent="0.25">
      <c r="A5" s="1">
        <v>4</v>
      </c>
      <c r="B5" s="13" t="s">
        <v>12</v>
      </c>
      <c r="C5" s="17" t="s">
        <v>7</v>
      </c>
      <c r="D5" s="18">
        <v>480211</v>
      </c>
      <c r="E5" s="69">
        <v>9</v>
      </c>
      <c r="F5" s="26"/>
      <c r="G5" s="25"/>
      <c r="H5" s="25"/>
      <c r="I5" s="25"/>
      <c r="J5" s="32"/>
      <c r="K5" s="11">
        <v>739.98</v>
      </c>
      <c r="L5" s="11">
        <v>349.99</v>
      </c>
      <c r="M5" s="23">
        <f t="shared" si="0"/>
        <v>544.98</v>
      </c>
      <c r="N5" s="21"/>
      <c r="O5" s="21">
        <v>620</v>
      </c>
      <c r="P5" s="21"/>
      <c r="Q5" s="34">
        <f>ROUNDDOWN(AVERAGE(N5:P5),2)</f>
        <v>620</v>
      </c>
      <c r="R5" s="11">
        <v>3189.57</v>
      </c>
      <c r="S5" s="4"/>
      <c r="T5" s="29">
        <f>ROUNDDOWN(AVERAGE(R5:S5),2)</f>
        <v>3189.57</v>
      </c>
      <c r="U5" s="31">
        <f t="shared" si="1"/>
        <v>1451.51</v>
      </c>
      <c r="V5" s="44">
        <f t="shared" si="2"/>
        <v>13063.59</v>
      </c>
      <c r="W5" s="7"/>
      <c r="X5" s="7"/>
      <c r="Y5" s="7"/>
    </row>
    <row r="6" spans="1:451" s="5" customFormat="1" ht="138" customHeight="1" x14ac:dyDescent="0.25">
      <c r="A6" s="1">
        <v>5</v>
      </c>
      <c r="B6" s="15" t="s">
        <v>13</v>
      </c>
      <c r="C6" s="17" t="s">
        <v>7</v>
      </c>
      <c r="D6" s="18">
        <v>360407</v>
      </c>
      <c r="E6" s="69">
        <v>4</v>
      </c>
      <c r="F6" s="26"/>
      <c r="G6" s="25"/>
      <c r="H6" s="25"/>
      <c r="I6" s="25"/>
      <c r="J6" s="32"/>
      <c r="K6" s="11">
        <v>948.42</v>
      </c>
      <c r="L6" s="11">
        <v>623.04</v>
      </c>
      <c r="M6" s="23">
        <f t="shared" si="0"/>
        <v>785.73</v>
      </c>
      <c r="N6" s="21"/>
      <c r="O6" s="21"/>
      <c r="P6" s="21"/>
      <c r="Q6" s="34"/>
      <c r="R6" s="11">
        <v>1573.44</v>
      </c>
      <c r="S6" s="4"/>
      <c r="T6" s="29">
        <f>ROUNDDOWN(AVERAGE(R6:S6),2)</f>
        <v>1573.44</v>
      </c>
      <c r="U6" s="31">
        <f t="shared" si="1"/>
        <v>1179.58</v>
      </c>
      <c r="V6" s="44">
        <f t="shared" si="2"/>
        <v>4718.32</v>
      </c>
    </row>
    <row r="7" spans="1:451" s="5" customFormat="1" ht="56.25" x14ac:dyDescent="0.25">
      <c r="A7" s="1">
        <v>6</v>
      </c>
      <c r="B7" s="15" t="s">
        <v>14</v>
      </c>
      <c r="C7" s="17" t="s">
        <v>7</v>
      </c>
      <c r="D7" s="18">
        <v>403321</v>
      </c>
      <c r="E7" s="69">
        <v>15</v>
      </c>
      <c r="F7" s="26"/>
      <c r="G7" s="25"/>
      <c r="H7" s="25"/>
      <c r="I7" s="25"/>
      <c r="J7" s="32"/>
      <c r="K7" s="11">
        <v>3329</v>
      </c>
      <c r="L7" s="11">
        <v>3263.83</v>
      </c>
      <c r="M7" s="23">
        <f t="shared" si="0"/>
        <v>3296.41</v>
      </c>
      <c r="N7" s="21"/>
      <c r="O7" s="21"/>
      <c r="P7" s="21"/>
      <c r="Q7" s="34"/>
      <c r="R7" s="11"/>
      <c r="S7" s="4"/>
      <c r="T7" s="29"/>
      <c r="U7" s="31">
        <f t="shared" si="1"/>
        <v>3296.41</v>
      </c>
      <c r="V7" s="44">
        <f t="shared" si="2"/>
        <v>49446.149999999994</v>
      </c>
    </row>
    <row r="8" spans="1:451" s="5" customFormat="1" ht="90" x14ac:dyDescent="0.25">
      <c r="A8" s="1">
        <v>7</v>
      </c>
      <c r="B8" s="15" t="s">
        <v>15</v>
      </c>
      <c r="C8" s="17" t="s">
        <v>7</v>
      </c>
      <c r="D8" s="18">
        <v>480121</v>
      </c>
      <c r="E8" s="69">
        <v>22</v>
      </c>
      <c r="F8" s="26"/>
      <c r="G8" s="25"/>
      <c r="H8" s="25"/>
      <c r="I8" s="25"/>
      <c r="J8" s="32"/>
      <c r="K8" s="11">
        <v>5676.13</v>
      </c>
      <c r="L8" s="11">
        <v>5015.8599999999997</v>
      </c>
      <c r="M8" s="23">
        <f t="shared" si="0"/>
        <v>5345.99</v>
      </c>
      <c r="N8" s="21">
        <v>3051</v>
      </c>
      <c r="O8" s="21"/>
      <c r="P8" s="21"/>
      <c r="Q8" s="34">
        <f t="shared" ref="Q8:Q23" si="5">ROUNDDOWN(AVERAGE(N8:P8),2)</f>
        <v>3051</v>
      </c>
      <c r="R8" s="11">
        <v>9133.66</v>
      </c>
      <c r="S8" s="4"/>
      <c r="T8" s="29">
        <f>ROUNDDOWN(AVERAGE(R8:S8),2)</f>
        <v>9133.66</v>
      </c>
      <c r="U8" s="31">
        <f t="shared" si="1"/>
        <v>5843.55</v>
      </c>
      <c r="V8" s="44">
        <f t="shared" si="2"/>
        <v>128558.1</v>
      </c>
    </row>
    <row r="9" spans="1:451" s="5" customFormat="1" ht="97.5" customHeight="1" x14ac:dyDescent="0.25">
      <c r="A9" s="1">
        <v>8</v>
      </c>
      <c r="B9" s="15" t="s">
        <v>16</v>
      </c>
      <c r="C9" s="17" t="s">
        <v>7</v>
      </c>
      <c r="D9" s="18">
        <v>607689</v>
      </c>
      <c r="E9" s="69">
        <v>14</v>
      </c>
      <c r="F9" s="26">
        <v>452.97</v>
      </c>
      <c r="G9" s="25"/>
      <c r="H9" s="25"/>
      <c r="I9" s="25"/>
      <c r="J9" s="32"/>
      <c r="K9" s="11">
        <v>1896.61</v>
      </c>
      <c r="L9" s="11">
        <v>465.91</v>
      </c>
      <c r="M9" s="23">
        <f t="shared" si="0"/>
        <v>1181.26</v>
      </c>
      <c r="N9" s="21"/>
      <c r="O9" s="21"/>
      <c r="P9" s="21"/>
      <c r="Q9" s="34"/>
      <c r="R9" s="11">
        <v>5535.77</v>
      </c>
      <c r="S9" s="4"/>
      <c r="T9" s="29">
        <f>ROUNDDOWN(AVERAGE(R9:S9),2)</f>
        <v>5535.77</v>
      </c>
      <c r="U9" s="31">
        <f t="shared" si="1"/>
        <v>2390</v>
      </c>
      <c r="V9" s="44">
        <f t="shared" si="2"/>
        <v>33460</v>
      </c>
    </row>
    <row r="10" spans="1:451" s="5" customFormat="1" ht="409.5" x14ac:dyDescent="0.25">
      <c r="A10" s="1">
        <v>9</v>
      </c>
      <c r="B10" s="15" t="s">
        <v>76</v>
      </c>
      <c r="C10" s="17" t="s">
        <v>7</v>
      </c>
      <c r="D10" s="18">
        <v>609081</v>
      </c>
      <c r="E10" s="69">
        <v>2</v>
      </c>
      <c r="F10" s="26"/>
      <c r="G10" s="25"/>
      <c r="H10" s="25"/>
      <c r="I10" s="25"/>
      <c r="J10" s="32"/>
      <c r="K10" s="11">
        <v>6890</v>
      </c>
      <c r="L10" s="11">
        <v>5699</v>
      </c>
      <c r="M10" s="23">
        <f t="shared" si="0"/>
        <v>6294.5</v>
      </c>
      <c r="N10" s="21"/>
      <c r="O10" s="21"/>
      <c r="P10" s="21"/>
      <c r="Q10" s="34"/>
      <c r="R10" s="11"/>
      <c r="S10" s="4"/>
      <c r="T10" s="29"/>
      <c r="U10" s="31">
        <f t="shared" si="1"/>
        <v>6294.5</v>
      </c>
      <c r="V10" s="44">
        <f t="shared" si="2"/>
        <v>12589</v>
      </c>
      <c r="W10" s="8"/>
      <c r="X10" s="9"/>
    </row>
    <row r="11" spans="1:451" s="5" customFormat="1" ht="33.75" x14ac:dyDescent="0.25">
      <c r="A11" s="1">
        <v>10</v>
      </c>
      <c r="B11" s="15" t="s">
        <v>17</v>
      </c>
      <c r="C11" s="17" t="s">
        <v>7</v>
      </c>
      <c r="D11" s="18">
        <v>460039</v>
      </c>
      <c r="E11" s="69">
        <v>85</v>
      </c>
      <c r="F11" s="26">
        <v>815.22</v>
      </c>
      <c r="G11" s="25"/>
      <c r="H11" s="25"/>
      <c r="I11" s="25">
        <v>678</v>
      </c>
      <c r="J11" s="32">
        <f t="shared" si="3"/>
        <v>678</v>
      </c>
      <c r="K11" s="11">
        <v>699.9</v>
      </c>
      <c r="L11" s="11">
        <v>639</v>
      </c>
      <c r="M11" s="23">
        <f t="shared" si="0"/>
        <v>669.45</v>
      </c>
      <c r="N11" s="21">
        <v>943.05</v>
      </c>
      <c r="O11" s="21">
        <v>600</v>
      </c>
      <c r="P11" s="21"/>
      <c r="Q11" s="34">
        <f t="shared" si="5"/>
        <v>771.52</v>
      </c>
      <c r="R11" s="11">
        <v>1661.39</v>
      </c>
      <c r="S11" s="4"/>
      <c r="T11" s="29">
        <f>ROUNDDOWN(AVERAGE(R11:S11),2)</f>
        <v>1661.39</v>
      </c>
      <c r="U11" s="31">
        <f t="shared" si="1"/>
        <v>919.11</v>
      </c>
      <c r="V11" s="44">
        <f t="shared" si="2"/>
        <v>78124.350000000006</v>
      </c>
      <c r="W11" s="9"/>
    </row>
    <row r="12" spans="1:451" s="5" customFormat="1" ht="409.5" x14ac:dyDescent="0.25">
      <c r="A12" s="1">
        <v>11</v>
      </c>
      <c r="B12" s="15" t="s">
        <v>42</v>
      </c>
      <c r="C12" s="17" t="s">
        <v>7</v>
      </c>
      <c r="D12" s="18">
        <v>474160</v>
      </c>
      <c r="E12" s="69">
        <v>73</v>
      </c>
      <c r="F12" s="26">
        <v>1235.28</v>
      </c>
      <c r="G12" s="25"/>
      <c r="H12" s="25"/>
      <c r="I12" s="25"/>
      <c r="J12" s="32"/>
      <c r="K12" s="11">
        <v>6964.79</v>
      </c>
      <c r="L12" s="11">
        <v>3940.91</v>
      </c>
      <c r="M12" s="23">
        <f t="shared" si="0"/>
        <v>5452.85</v>
      </c>
      <c r="N12" s="21">
        <v>3192</v>
      </c>
      <c r="O12" s="21">
        <v>5850</v>
      </c>
      <c r="P12" s="21"/>
      <c r="Q12" s="34">
        <f t="shared" si="5"/>
        <v>4521</v>
      </c>
      <c r="R12" s="11"/>
      <c r="S12" s="4"/>
      <c r="T12" s="29"/>
      <c r="U12" s="31">
        <f>ROUNDDOWN(AVERAGE(F12,J12,M12,Q12),2)</f>
        <v>3736.37</v>
      </c>
      <c r="V12" s="44">
        <f t="shared" si="2"/>
        <v>272755.01</v>
      </c>
    </row>
    <row r="13" spans="1:451" s="5" customFormat="1" ht="340.5" customHeight="1" x14ac:dyDescent="0.25">
      <c r="A13" s="1">
        <v>12</v>
      </c>
      <c r="B13" s="16" t="s">
        <v>18</v>
      </c>
      <c r="C13" s="17" t="s">
        <v>7</v>
      </c>
      <c r="D13" s="18">
        <v>469167</v>
      </c>
      <c r="E13" s="69">
        <v>20</v>
      </c>
      <c r="F13" s="26">
        <v>2261.34</v>
      </c>
      <c r="G13" s="25">
        <v>1519.99</v>
      </c>
      <c r="H13" s="25"/>
      <c r="I13" s="25">
        <v>3088.44</v>
      </c>
      <c r="J13" s="32">
        <f t="shared" si="3"/>
        <v>2304.21</v>
      </c>
      <c r="K13" s="11">
        <v>3606.6</v>
      </c>
      <c r="L13" s="11">
        <v>3408.72</v>
      </c>
      <c r="M13" s="23">
        <f t="shared" si="0"/>
        <v>3507.66</v>
      </c>
      <c r="N13" s="21">
        <v>4751</v>
      </c>
      <c r="O13" s="21">
        <v>3600</v>
      </c>
      <c r="P13" s="21"/>
      <c r="Q13" s="34">
        <f t="shared" si="5"/>
        <v>4175.5</v>
      </c>
      <c r="R13" s="11">
        <v>6870.7</v>
      </c>
      <c r="S13" s="4">
        <v>4150</v>
      </c>
      <c r="T13" s="29">
        <f>ROUNDDOWN(AVERAGE(R13:S13),2)</f>
        <v>5510.35</v>
      </c>
      <c r="U13" s="31">
        <f t="shared" ref="U13:U23" si="6">ROUNDDOWN(AVERAGE(F13,J13,M13,Q13,T13),2)</f>
        <v>3551.81</v>
      </c>
      <c r="V13" s="44">
        <f t="shared" si="2"/>
        <v>71036.2</v>
      </c>
    </row>
    <row r="14" spans="1:451" s="5" customFormat="1" ht="179.25" customHeight="1" x14ac:dyDescent="0.25">
      <c r="A14" s="1">
        <v>13</v>
      </c>
      <c r="B14" s="16" t="s">
        <v>75</v>
      </c>
      <c r="C14" s="17" t="s">
        <v>7</v>
      </c>
      <c r="D14" s="18">
        <v>629269</v>
      </c>
      <c r="E14" s="69">
        <v>7</v>
      </c>
      <c r="F14" s="26">
        <v>5707.25</v>
      </c>
      <c r="G14" s="25"/>
      <c r="H14" s="25"/>
      <c r="I14" s="25"/>
      <c r="J14" s="32"/>
      <c r="K14" s="11">
        <v>3999</v>
      </c>
      <c r="L14" s="11">
        <v>7399</v>
      </c>
      <c r="M14" s="23">
        <f t="shared" si="0"/>
        <v>5699</v>
      </c>
      <c r="N14" s="21"/>
      <c r="O14" s="21"/>
      <c r="P14" s="21"/>
      <c r="Q14" s="34"/>
      <c r="R14" s="11">
        <v>11041.67</v>
      </c>
      <c r="S14" s="4"/>
      <c r="T14" s="29">
        <f>ROUNDDOWN(AVERAGE(R14:S14),2)</f>
        <v>11041.67</v>
      </c>
      <c r="U14" s="31">
        <f t="shared" si="6"/>
        <v>7482.64</v>
      </c>
      <c r="V14" s="44">
        <f t="shared" si="2"/>
        <v>52378.48</v>
      </c>
    </row>
    <row r="15" spans="1:451" s="5" customFormat="1" ht="141.75" customHeight="1" x14ac:dyDescent="0.25">
      <c r="A15" s="1">
        <v>14</v>
      </c>
      <c r="B15" s="16" t="s">
        <v>19</v>
      </c>
      <c r="C15" s="17" t="s">
        <v>7</v>
      </c>
      <c r="D15" s="18">
        <v>626424</v>
      </c>
      <c r="E15" s="69">
        <v>4</v>
      </c>
      <c r="F15" s="26"/>
      <c r="G15" s="25"/>
      <c r="H15" s="25"/>
      <c r="I15" s="25"/>
      <c r="J15" s="32"/>
      <c r="K15" s="11">
        <v>500</v>
      </c>
      <c r="L15" s="11">
        <v>118.91</v>
      </c>
      <c r="M15" s="23">
        <f t="shared" si="0"/>
        <v>309.45</v>
      </c>
      <c r="N15" s="21"/>
      <c r="O15" s="21"/>
      <c r="P15" s="21"/>
      <c r="Q15" s="34"/>
      <c r="R15" s="11"/>
      <c r="S15" s="4"/>
      <c r="T15" s="29"/>
      <c r="U15" s="31">
        <f t="shared" si="6"/>
        <v>309.45</v>
      </c>
      <c r="V15" s="44">
        <f t="shared" si="2"/>
        <v>1237.8</v>
      </c>
    </row>
    <row r="16" spans="1:451" s="5" customFormat="1" ht="33.75" x14ac:dyDescent="0.25">
      <c r="A16" s="1">
        <v>15</v>
      </c>
      <c r="B16" s="16" t="s">
        <v>20</v>
      </c>
      <c r="C16" s="17" t="s">
        <v>7</v>
      </c>
      <c r="D16" s="18">
        <v>628026</v>
      </c>
      <c r="E16" s="69">
        <v>6</v>
      </c>
      <c r="F16" s="26">
        <v>57.49</v>
      </c>
      <c r="G16" s="25"/>
      <c r="H16" s="25"/>
      <c r="I16" s="25"/>
      <c r="J16" s="32"/>
      <c r="K16" s="11">
        <v>243.16</v>
      </c>
      <c r="L16" s="11">
        <v>297</v>
      </c>
      <c r="M16" s="23">
        <f t="shared" si="0"/>
        <v>270.08</v>
      </c>
      <c r="N16" s="21">
        <v>649</v>
      </c>
      <c r="O16" s="21"/>
      <c r="P16" s="21"/>
      <c r="Q16" s="34">
        <f t="shared" si="5"/>
        <v>649</v>
      </c>
      <c r="R16" s="11"/>
      <c r="S16" s="4"/>
      <c r="T16" s="29"/>
      <c r="U16" s="31">
        <f t="shared" si="6"/>
        <v>325.52</v>
      </c>
      <c r="V16" s="44">
        <f t="shared" si="2"/>
        <v>1953.12</v>
      </c>
    </row>
    <row r="17" spans="1:22" s="5" customFormat="1" ht="132.75" customHeight="1" x14ac:dyDescent="0.25">
      <c r="A17" s="1">
        <v>16</v>
      </c>
      <c r="B17" s="16" t="s">
        <v>21</v>
      </c>
      <c r="C17" s="17" t="s">
        <v>7</v>
      </c>
      <c r="D17" s="18">
        <v>630728</v>
      </c>
      <c r="E17" s="69">
        <v>7</v>
      </c>
      <c r="F17" s="26"/>
      <c r="G17" s="25"/>
      <c r="H17" s="25"/>
      <c r="I17" s="25"/>
      <c r="J17" s="32"/>
      <c r="K17" s="11">
        <v>3830.77</v>
      </c>
      <c r="L17" s="11">
        <v>3899.7</v>
      </c>
      <c r="M17" s="23">
        <f t="shared" si="0"/>
        <v>3865.23</v>
      </c>
      <c r="N17" s="21"/>
      <c r="O17" s="21"/>
      <c r="P17" s="21">
        <v>3549</v>
      </c>
      <c r="Q17" s="34">
        <f t="shared" si="5"/>
        <v>3549</v>
      </c>
      <c r="R17" s="11"/>
      <c r="S17" s="4"/>
      <c r="T17" s="29"/>
      <c r="U17" s="31">
        <f t="shared" si="6"/>
        <v>3707.11</v>
      </c>
      <c r="V17" s="44">
        <f t="shared" si="2"/>
        <v>25949.77</v>
      </c>
    </row>
    <row r="18" spans="1:22" s="5" customFormat="1" ht="45" x14ac:dyDescent="0.25">
      <c r="A18" s="1">
        <v>17</v>
      </c>
      <c r="B18" s="16" t="s">
        <v>22</v>
      </c>
      <c r="C18" s="17" t="s">
        <v>7</v>
      </c>
      <c r="D18" s="18">
        <v>613391</v>
      </c>
      <c r="E18" s="69">
        <v>3</v>
      </c>
      <c r="F18" s="26"/>
      <c r="G18" s="25"/>
      <c r="H18" s="25"/>
      <c r="I18" s="25"/>
      <c r="J18" s="32"/>
      <c r="K18" s="11">
        <v>1086.6099999999999</v>
      </c>
      <c r="L18" s="11">
        <v>720.24</v>
      </c>
      <c r="M18" s="23">
        <f t="shared" si="0"/>
        <v>903.42</v>
      </c>
      <c r="N18" s="21"/>
      <c r="O18" s="21"/>
      <c r="P18" s="21"/>
      <c r="Q18" s="34"/>
      <c r="R18" s="11"/>
      <c r="S18" s="4"/>
      <c r="T18" s="29"/>
      <c r="U18" s="31">
        <f t="shared" si="6"/>
        <v>903.42</v>
      </c>
      <c r="V18" s="44">
        <f t="shared" si="2"/>
        <v>2710.2599999999998</v>
      </c>
    </row>
    <row r="19" spans="1:22" s="5" customFormat="1" ht="33.75" x14ac:dyDescent="0.25">
      <c r="A19" s="1">
        <v>18</v>
      </c>
      <c r="B19" s="16" t="s">
        <v>23</v>
      </c>
      <c r="C19" s="17" t="s">
        <v>7</v>
      </c>
      <c r="D19" s="18">
        <v>620842</v>
      </c>
      <c r="E19" s="69">
        <v>7</v>
      </c>
      <c r="F19" s="26">
        <v>179.72</v>
      </c>
      <c r="G19" s="25"/>
      <c r="H19" s="25"/>
      <c r="I19" s="25"/>
      <c r="J19" s="32"/>
      <c r="K19" s="11">
        <v>470.83</v>
      </c>
      <c r="L19" s="11">
        <v>459</v>
      </c>
      <c r="M19" s="23">
        <f t="shared" si="0"/>
        <v>464.91</v>
      </c>
      <c r="N19" s="21"/>
      <c r="O19" s="21"/>
      <c r="P19" s="21">
        <v>120</v>
      </c>
      <c r="Q19" s="34">
        <f t="shared" si="5"/>
        <v>120</v>
      </c>
      <c r="R19" s="11"/>
      <c r="S19" s="4"/>
      <c r="T19" s="29"/>
      <c r="U19" s="31">
        <f t="shared" si="6"/>
        <v>254.87</v>
      </c>
      <c r="V19" s="44">
        <f t="shared" si="2"/>
        <v>1784.0900000000001</v>
      </c>
    </row>
    <row r="20" spans="1:22" s="5" customFormat="1" ht="180" x14ac:dyDescent="0.25">
      <c r="A20" s="1">
        <v>19</v>
      </c>
      <c r="B20" s="16" t="s">
        <v>24</v>
      </c>
      <c r="C20" s="17" t="s">
        <v>7</v>
      </c>
      <c r="D20" s="18">
        <v>621155</v>
      </c>
      <c r="E20" s="69">
        <v>19</v>
      </c>
      <c r="F20" s="26">
        <v>1909.17</v>
      </c>
      <c r="G20" s="25">
        <v>1187</v>
      </c>
      <c r="H20" s="25">
        <v>2347</v>
      </c>
      <c r="I20" s="25"/>
      <c r="J20" s="32">
        <f t="shared" si="3"/>
        <v>1767</v>
      </c>
      <c r="K20" s="11">
        <v>1399</v>
      </c>
      <c r="L20" s="11">
        <v>1065</v>
      </c>
      <c r="M20" s="23">
        <f t="shared" si="0"/>
        <v>1232</v>
      </c>
      <c r="N20" s="21">
        <v>2770</v>
      </c>
      <c r="O20" s="21">
        <v>2200</v>
      </c>
      <c r="P20" s="21"/>
      <c r="Q20" s="34">
        <f t="shared" si="5"/>
        <v>2485</v>
      </c>
      <c r="R20" s="11">
        <v>3023.88</v>
      </c>
      <c r="S20" s="4">
        <v>1900</v>
      </c>
      <c r="T20" s="29">
        <f>ROUNDDOWN(AVERAGE(R20:S20),2)</f>
        <v>2461.94</v>
      </c>
      <c r="U20" s="31">
        <f t="shared" si="6"/>
        <v>1971.02</v>
      </c>
      <c r="V20" s="44">
        <f t="shared" si="2"/>
        <v>37449.379999999997</v>
      </c>
    </row>
    <row r="21" spans="1:22" s="5" customFormat="1" ht="134.25" customHeight="1" x14ac:dyDescent="0.25">
      <c r="A21" s="1">
        <v>20</v>
      </c>
      <c r="B21" s="16" t="s">
        <v>25</v>
      </c>
      <c r="C21" s="17" t="s">
        <v>7</v>
      </c>
      <c r="D21" s="18">
        <v>613419</v>
      </c>
      <c r="E21" s="69">
        <v>9</v>
      </c>
      <c r="F21" s="26">
        <v>3696.61</v>
      </c>
      <c r="G21" s="25">
        <v>2200</v>
      </c>
      <c r="H21" s="25"/>
      <c r="I21" s="25">
        <v>3118.2</v>
      </c>
      <c r="J21" s="32">
        <f t="shared" si="3"/>
        <v>2659.1</v>
      </c>
      <c r="K21" s="11">
        <v>3899</v>
      </c>
      <c r="L21" s="11">
        <v>4663.55</v>
      </c>
      <c r="M21" s="23">
        <f t="shared" si="0"/>
        <v>4281.2700000000004</v>
      </c>
      <c r="N21" s="21">
        <v>3192</v>
      </c>
      <c r="O21" s="21">
        <v>4750</v>
      </c>
      <c r="P21" s="21"/>
      <c r="Q21" s="34">
        <f t="shared" si="5"/>
        <v>3971</v>
      </c>
      <c r="R21" s="11">
        <v>10121.5</v>
      </c>
      <c r="S21" s="4"/>
      <c r="T21" s="29">
        <f>ROUNDDOWN(AVERAGE(R21:S21),2)</f>
        <v>10121.5</v>
      </c>
      <c r="U21" s="31">
        <f t="shared" si="6"/>
        <v>4945.8900000000003</v>
      </c>
      <c r="V21" s="44">
        <f t="shared" si="2"/>
        <v>44513.01</v>
      </c>
    </row>
    <row r="22" spans="1:22" s="5" customFormat="1" ht="46.5" customHeight="1" x14ac:dyDescent="0.25">
      <c r="A22" s="1">
        <v>21</v>
      </c>
      <c r="B22" s="16" t="s">
        <v>26</v>
      </c>
      <c r="C22" s="17" t="s">
        <v>7</v>
      </c>
      <c r="D22" s="18">
        <v>603262</v>
      </c>
      <c r="E22" s="69">
        <v>95</v>
      </c>
      <c r="F22" s="26">
        <v>47.27</v>
      </c>
      <c r="G22" s="25"/>
      <c r="H22" s="25"/>
      <c r="I22" s="25">
        <v>44.26</v>
      </c>
      <c r="J22" s="32">
        <f t="shared" si="3"/>
        <v>44.26</v>
      </c>
      <c r="K22" s="11">
        <v>68.47</v>
      </c>
      <c r="L22" s="11">
        <v>89.9</v>
      </c>
      <c r="M22" s="23">
        <f t="shared" si="0"/>
        <v>79.180000000000007</v>
      </c>
      <c r="N22" s="21">
        <v>73</v>
      </c>
      <c r="O22" s="21">
        <v>65</v>
      </c>
      <c r="P22" s="21"/>
      <c r="Q22" s="34">
        <f t="shared" si="5"/>
        <v>69</v>
      </c>
      <c r="R22" s="11"/>
      <c r="S22" s="4"/>
      <c r="T22" s="29"/>
      <c r="U22" s="31">
        <f t="shared" si="6"/>
        <v>59.92</v>
      </c>
      <c r="V22" s="44">
        <f t="shared" si="2"/>
        <v>5692.4000000000005</v>
      </c>
    </row>
    <row r="23" spans="1:22" s="5" customFormat="1" ht="122.25" customHeight="1" x14ac:dyDescent="0.25">
      <c r="A23" s="1">
        <v>22</v>
      </c>
      <c r="B23" s="19" t="s">
        <v>28</v>
      </c>
      <c r="C23" s="17" t="s">
        <v>7</v>
      </c>
      <c r="D23" s="18">
        <v>611530</v>
      </c>
      <c r="E23" s="69">
        <v>7</v>
      </c>
      <c r="F23" s="26">
        <v>736.99</v>
      </c>
      <c r="G23" s="25"/>
      <c r="H23" s="25"/>
      <c r="I23" s="25"/>
      <c r="J23" s="32"/>
      <c r="K23" s="11">
        <v>3015.12</v>
      </c>
      <c r="L23" s="11">
        <v>2800</v>
      </c>
      <c r="M23" s="23">
        <f t="shared" si="0"/>
        <v>2907.56</v>
      </c>
      <c r="N23" s="21"/>
      <c r="O23" s="21">
        <v>1027</v>
      </c>
      <c r="P23" s="21"/>
      <c r="Q23" s="34">
        <f t="shared" si="5"/>
        <v>1027</v>
      </c>
      <c r="R23" s="11"/>
      <c r="S23" s="4"/>
      <c r="T23" s="29"/>
      <c r="U23" s="31">
        <f t="shared" si="6"/>
        <v>1557.18</v>
      </c>
      <c r="V23" s="44">
        <f t="shared" si="2"/>
        <v>10900.26</v>
      </c>
    </row>
    <row r="24" spans="1:22" s="5" customFormat="1" ht="409.5" customHeight="1" x14ac:dyDescent="0.25">
      <c r="A24" s="1">
        <v>23</v>
      </c>
      <c r="B24" s="19" t="s">
        <v>71</v>
      </c>
      <c r="C24" s="17" t="s">
        <v>7</v>
      </c>
      <c r="D24" s="18">
        <v>474160</v>
      </c>
      <c r="E24" s="69">
        <v>3</v>
      </c>
      <c r="F24" s="26"/>
      <c r="G24" s="62"/>
      <c r="H24" s="62"/>
      <c r="I24" s="62"/>
      <c r="J24" s="32"/>
      <c r="K24" s="11">
        <v>10340.52</v>
      </c>
      <c r="L24" s="11">
        <v>13499.9</v>
      </c>
      <c r="M24" s="23">
        <f t="shared" si="0"/>
        <v>11920.21</v>
      </c>
      <c r="N24" s="63"/>
      <c r="O24" s="63"/>
      <c r="P24" s="63"/>
      <c r="Q24" s="34"/>
      <c r="R24" s="62"/>
      <c r="S24" s="62"/>
      <c r="T24" s="29"/>
      <c r="U24" s="31">
        <f>M24</f>
        <v>11920.21</v>
      </c>
      <c r="V24" s="44">
        <f t="shared" si="2"/>
        <v>35760.629999999997</v>
      </c>
    </row>
    <row r="25" spans="1:22" s="5" customFormat="1" x14ac:dyDescent="0.25">
      <c r="V25" s="9">
        <f>SUM(V2:V24)</f>
        <v>909563.9</v>
      </c>
    </row>
    <row r="26" spans="1:22" s="5" customFormat="1" x14ac:dyDescent="0.25"/>
    <row r="27" spans="1:22" s="5" customFormat="1" ht="15.75" thickBot="1" x14ac:dyDescent="0.3"/>
    <row r="28" spans="1:22" s="5" customFormat="1" ht="15.75" thickBot="1" x14ac:dyDescent="0.3">
      <c r="C28" s="46"/>
      <c r="D28" s="47"/>
      <c r="E28" s="48" t="s">
        <v>43</v>
      </c>
      <c r="F28" s="48"/>
      <c r="G28" s="48"/>
      <c r="H28" s="48" t="s">
        <v>45</v>
      </c>
      <c r="I28" s="48"/>
      <c r="J28" s="48"/>
      <c r="K28" s="48" t="s">
        <v>44</v>
      </c>
      <c r="L28" s="48"/>
      <c r="M28" s="48"/>
      <c r="N28" s="48" t="s">
        <v>46</v>
      </c>
      <c r="O28" s="47"/>
      <c r="P28" s="47"/>
      <c r="Q28" s="48" t="s">
        <v>73</v>
      </c>
      <c r="R28" s="47"/>
      <c r="S28" s="47"/>
      <c r="T28" s="48" t="s">
        <v>74</v>
      </c>
      <c r="U28" s="47"/>
      <c r="V28" s="49"/>
    </row>
    <row r="29" spans="1:22" s="5" customFormat="1" ht="15.75" thickBot="1" x14ac:dyDescent="0.3">
      <c r="C29" s="50" t="s">
        <v>47</v>
      </c>
      <c r="D29" s="37"/>
      <c r="E29" s="42">
        <v>15</v>
      </c>
      <c r="F29" s="41">
        <f t="shared" ref="F29:F51" si="7">E29*U2</f>
        <v>1635.9</v>
      </c>
      <c r="G29" s="40"/>
      <c r="H29" s="42">
        <v>5</v>
      </c>
      <c r="I29" s="41">
        <f t="shared" ref="I29:I51" si="8">H29*U2</f>
        <v>545.29999999999995</v>
      </c>
      <c r="J29" s="40"/>
      <c r="K29" s="42">
        <v>15</v>
      </c>
      <c r="L29" s="41">
        <f t="shared" ref="L29:L51" si="9">K29*U2</f>
        <v>1635.9</v>
      </c>
      <c r="M29" s="40"/>
      <c r="N29" s="42">
        <v>5</v>
      </c>
      <c r="O29" s="41">
        <f t="shared" ref="O29:O51" si="10">N29*U2</f>
        <v>545.29999999999995</v>
      </c>
      <c r="P29" s="40"/>
      <c r="Q29" s="64"/>
      <c r="R29" s="41">
        <f t="shared" ref="R29:R51" si="11">U2*Q29</f>
        <v>0</v>
      </c>
      <c r="S29" s="40"/>
      <c r="T29" s="64"/>
      <c r="U29" s="41">
        <f>U2*T29</f>
        <v>0</v>
      </c>
      <c r="V29" s="52"/>
    </row>
    <row r="30" spans="1:22" s="5" customFormat="1" ht="15.75" thickBot="1" x14ac:dyDescent="0.3">
      <c r="C30" s="50" t="s">
        <v>48</v>
      </c>
      <c r="D30" s="37"/>
      <c r="E30" s="36">
        <v>9</v>
      </c>
      <c r="F30" s="41">
        <f t="shared" si="7"/>
        <v>6234.4800000000005</v>
      </c>
      <c r="G30" s="40"/>
      <c r="H30" s="42">
        <v>0</v>
      </c>
      <c r="I30" s="41">
        <f t="shared" si="8"/>
        <v>0</v>
      </c>
      <c r="J30" s="40"/>
      <c r="K30" s="42">
        <v>3</v>
      </c>
      <c r="L30" s="41">
        <f t="shared" si="9"/>
        <v>2078.16</v>
      </c>
      <c r="M30" s="40"/>
      <c r="N30" s="42">
        <v>2</v>
      </c>
      <c r="O30" s="41">
        <f t="shared" si="10"/>
        <v>1385.44</v>
      </c>
      <c r="P30" s="40"/>
      <c r="Q30" s="65"/>
      <c r="R30" s="41">
        <f t="shared" si="11"/>
        <v>0</v>
      </c>
      <c r="S30" s="40"/>
      <c r="T30" s="65"/>
      <c r="U30" s="41">
        <f t="shared" ref="U30:U51" si="12">U3*T30</f>
        <v>0</v>
      </c>
      <c r="V30" s="52"/>
    </row>
    <row r="31" spans="1:22" s="5" customFormat="1" ht="15.75" thickBot="1" x14ac:dyDescent="0.3">
      <c r="C31" s="50" t="s">
        <v>49</v>
      </c>
      <c r="D31" s="37"/>
      <c r="E31" s="36">
        <v>12</v>
      </c>
      <c r="F31" s="41">
        <f t="shared" si="7"/>
        <v>2211</v>
      </c>
      <c r="G31" s="40"/>
      <c r="H31" s="42">
        <v>26</v>
      </c>
      <c r="I31" s="41">
        <f t="shared" si="8"/>
        <v>4790.5</v>
      </c>
      <c r="J31" s="40"/>
      <c r="K31" s="42">
        <v>12</v>
      </c>
      <c r="L31" s="41">
        <f t="shared" si="9"/>
        <v>2211</v>
      </c>
      <c r="M31" s="40"/>
      <c r="N31" s="42">
        <v>12</v>
      </c>
      <c r="O31" s="41">
        <f t="shared" si="10"/>
        <v>2211</v>
      </c>
      <c r="P31" s="40"/>
      <c r="Q31" s="65"/>
      <c r="R31" s="41">
        <f t="shared" si="11"/>
        <v>0</v>
      </c>
      <c r="S31" s="40"/>
      <c r="T31" s="65"/>
      <c r="U31" s="41">
        <f t="shared" si="12"/>
        <v>0</v>
      </c>
      <c r="V31" s="52"/>
    </row>
    <row r="32" spans="1:22" s="5" customFormat="1" ht="15.75" thickBot="1" x14ac:dyDescent="0.3">
      <c r="C32" s="50" t="s">
        <v>50</v>
      </c>
      <c r="D32" s="37"/>
      <c r="E32" s="36">
        <v>2</v>
      </c>
      <c r="F32" s="41">
        <f t="shared" si="7"/>
        <v>2903.02</v>
      </c>
      <c r="G32" s="40"/>
      <c r="H32" s="42">
        <v>3</v>
      </c>
      <c r="I32" s="41">
        <f t="shared" si="8"/>
        <v>4354.53</v>
      </c>
      <c r="J32" s="40"/>
      <c r="K32" s="42">
        <v>2</v>
      </c>
      <c r="L32" s="41">
        <f t="shared" si="9"/>
        <v>2903.02</v>
      </c>
      <c r="M32" s="40"/>
      <c r="N32" s="42">
        <v>2</v>
      </c>
      <c r="O32" s="41">
        <f t="shared" si="10"/>
        <v>2903.02</v>
      </c>
      <c r="P32" s="40"/>
      <c r="Q32" s="65"/>
      <c r="R32" s="41">
        <f t="shared" si="11"/>
        <v>0</v>
      </c>
      <c r="S32" s="40"/>
      <c r="T32" s="65"/>
      <c r="U32" s="41">
        <f t="shared" si="12"/>
        <v>0</v>
      </c>
      <c r="V32" s="52"/>
    </row>
    <row r="33" spans="1:37" s="5" customFormat="1" ht="15.75" thickBot="1" x14ac:dyDescent="0.3">
      <c r="C33" s="50" t="s">
        <v>51</v>
      </c>
      <c r="D33" s="40"/>
      <c r="E33" s="36">
        <v>2</v>
      </c>
      <c r="F33" s="41">
        <f t="shared" si="7"/>
        <v>2359.16</v>
      </c>
      <c r="G33" s="40"/>
      <c r="H33" s="42">
        <v>0</v>
      </c>
      <c r="I33" s="41">
        <f t="shared" si="8"/>
        <v>0</v>
      </c>
      <c r="J33" s="40"/>
      <c r="K33" s="42">
        <v>1</v>
      </c>
      <c r="L33" s="41">
        <f t="shared" si="9"/>
        <v>1179.58</v>
      </c>
      <c r="M33" s="40"/>
      <c r="N33" s="42">
        <v>1</v>
      </c>
      <c r="O33" s="41">
        <f t="shared" si="10"/>
        <v>1179.58</v>
      </c>
      <c r="P33" s="40"/>
      <c r="Q33" s="65"/>
      <c r="R33" s="41">
        <f t="shared" si="11"/>
        <v>0</v>
      </c>
      <c r="S33" s="40"/>
      <c r="T33" s="65"/>
      <c r="U33" s="41">
        <f t="shared" si="12"/>
        <v>0</v>
      </c>
      <c r="V33" s="52"/>
    </row>
    <row r="34" spans="1:37" s="5" customFormat="1" ht="15.75" thickBot="1" x14ac:dyDescent="0.3">
      <c r="C34" s="50" t="s">
        <v>52</v>
      </c>
      <c r="D34" s="40"/>
      <c r="E34" s="36">
        <v>4</v>
      </c>
      <c r="F34" s="41">
        <f t="shared" si="7"/>
        <v>13185.64</v>
      </c>
      <c r="G34" s="40"/>
      <c r="H34" s="42">
        <v>5</v>
      </c>
      <c r="I34" s="41">
        <f t="shared" si="8"/>
        <v>16482.05</v>
      </c>
      <c r="J34" s="40"/>
      <c r="K34" s="42">
        <v>4</v>
      </c>
      <c r="L34" s="41">
        <f t="shared" si="9"/>
        <v>13185.64</v>
      </c>
      <c r="M34" s="40"/>
      <c r="N34" s="42">
        <v>2</v>
      </c>
      <c r="O34" s="41">
        <f t="shared" si="10"/>
        <v>6592.82</v>
      </c>
      <c r="P34" s="40"/>
      <c r="Q34" s="65"/>
      <c r="R34" s="41">
        <f t="shared" si="11"/>
        <v>0</v>
      </c>
      <c r="S34" s="40"/>
      <c r="T34" s="65"/>
      <c r="U34" s="41">
        <f t="shared" si="12"/>
        <v>0</v>
      </c>
      <c r="V34" s="52"/>
    </row>
    <row r="35" spans="1:37" s="5" customFormat="1" ht="15.75" thickBot="1" x14ac:dyDescent="0.3">
      <c r="C35" s="50" t="s">
        <v>53</v>
      </c>
      <c r="D35" s="40"/>
      <c r="E35" s="36">
        <v>10</v>
      </c>
      <c r="F35" s="41">
        <f t="shared" si="7"/>
        <v>58435.5</v>
      </c>
      <c r="G35" s="40"/>
      <c r="H35" s="42">
        <v>7</v>
      </c>
      <c r="I35" s="41">
        <f t="shared" si="8"/>
        <v>40904.85</v>
      </c>
      <c r="J35" s="40"/>
      <c r="K35" s="42">
        <v>4</v>
      </c>
      <c r="L35" s="41">
        <f t="shared" si="9"/>
        <v>23374.2</v>
      </c>
      <c r="M35" s="40"/>
      <c r="N35" s="42">
        <v>1</v>
      </c>
      <c r="O35" s="41">
        <f t="shared" si="10"/>
        <v>5843.55</v>
      </c>
      <c r="P35" s="40"/>
      <c r="Q35" s="65"/>
      <c r="R35" s="41">
        <f t="shared" si="11"/>
        <v>0</v>
      </c>
      <c r="S35" s="40"/>
      <c r="T35" s="65"/>
      <c r="U35" s="41">
        <f t="shared" si="12"/>
        <v>0</v>
      </c>
      <c r="V35" s="52"/>
    </row>
    <row r="36" spans="1:37" s="5" customFormat="1" ht="15.75" thickBot="1" x14ac:dyDescent="0.3">
      <c r="C36" s="50" t="s">
        <v>54</v>
      </c>
      <c r="D36" s="40"/>
      <c r="E36" s="36">
        <v>8</v>
      </c>
      <c r="F36" s="41">
        <f t="shared" si="7"/>
        <v>19120</v>
      </c>
      <c r="G36" s="40"/>
      <c r="H36" s="42">
        <v>0</v>
      </c>
      <c r="I36" s="41">
        <f t="shared" si="8"/>
        <v>0</v>
      </c>
      <c r="J36" s="40"/>
      <c r="K36" s="42">
        <v>6</v>
      </c>
      <c r="L36" s="41">
        <f t="shared" si="9"/>
        <v>14340</v>
      </c>
      <c r="M36" s="40"/>
      <c r="N36" s="42">
        <v>0</v>
      </c>
      <c r="O36" s="41">
        <f t="shared" si="10"/>
        <v>0</v>
      </c>
      <c r="P36" s="40"/>
      <c r="Q36" s="65"/>
      <c r="R36" s="41">
        <f t="shared" si="11"/>
        <v>0</v>
      </c>
      <c r="S36" s="40"/>
      <c r="T36" s="65"/>
      <c r="U36" s="41">
        <f t="shared" si="12"/>
        <v>0</v>
      </c>
      <c r="V36" s="52"/>
    </row>
    <row r="37" spans="1:37" s="5" customFormat="1" ht="15.75" thickBot="1" x14ac:dyDescent="0.3">
      <c r="C37" s="50" t="s">
        <v>55</v>
      </c>
      <c r="D37" s="40"/>
      <c r="E37" s="36">
        <v>2</v>
      </c>
      <c r="F37" s="41">
        <f t="shared" si="7"/>
        <v>12589</v>
      </c>
      <c r="G37" s="40"/>
      <c r="H37" s="42">
        <v>0</v>
      </c>
      <c r="I37" s="41">
        <f t="shared" si="8"/>
        <v>0</v>
      </c>
      <c r="J37" s="40"/>
      <c r="K37" s="42">
        <v>0</v>
      </c>
      <c r="L37" s="41">
        <f t="shared" si="9"/>
        <v>0</v>
      </c>
      <c r="M37" s="40"/>
      <c r="N37" s="42">
        <v>0</v>
      </c>
      <c r="O37" s="41">
        <f t="shared" si="10"/>
        <v>0</v>
      </c>
      <c r="P37" s="40"/>
      <c r="Q37" s="65"/>
      <c r="R37" s="41">
        <f t="shared" si="11"/>
        <v>0</v>
      </c>
      <c r="S37" s="40"/>
      <c r="T37" s="65"/>
      <c r="U37" s="41">
        <f t="shared" si="12"/>
        <v>0</v>
      </c>
      <c r="V37" s="52"/>
    </row>
    <row r="38" spans="1:37" s="5" customFormat="1" ht="15.75" thickBot="1" x14ac:dyDescent="0.3">
      <c r="C38" s="50" t="s">
        <v>56</v>
      </c>
      <c r="D38" s="40"/>
      <c r="E38" s="38">
        <v>15</v>
      </c>
      <c r="F38" s="41">
        <f t="shared" si="7"/>
        <v>13786.65</v>
      </c>
      <c r="G38" s="40"/>
      <c r="H38" s="42">
        <v>28</v>
      </c>
      <c r="I38" s="41">
        <f t="shared" si="8"/>
        <v>25735.08</v>
      </c>
      <c r="J38" s="40"/>
      <c r="K38" s="42">
        <v>25</v>
      </c>
      <c r="L38" s="41">
        <f t="shared" si="9"/>
        <v>22977.75</v>
      </c>
      <c r="M38" s="40"/>
      <c r="N38" s="42">
        <v>10</v>
      </c>
      <c r="O38" s="41">
        <f t="shared" si="10"/>
        <v>9191.1</v>
      </c>
      <c r="P38" s="40"/>
      <c r="Q38" s="65">
        <v>6</v>
      </c>
      <c r="R38" s="41">
        <f t="shared" si="11"/>
        <v>5514.66</v>
      </c>
      <c r="S38" s="40"/>
      <c r="T38" s="65">
        <v>1</v>
      </c>
      <c r="U38" s="41">
        <f t="shared" si="12"/>
        <v>919.11</v>
      </c>
      <c r="V38" s="52"/>
    </row>
    <row r="39" spans="1:37" s="5" customFormat="1" ht="13.5" customHeight="1" thickBot="1" x14ac:dyDescent="0.3">
      <c r="C39" s="50" t="s">
        <v>57</v>
      </c>
      <c r="D39" s="40"/>
      <c r="E39" s="59">
        <v>17</v>
      </c>
      <c r="F39" s="41">
        <f t="shared" si="7"/>
        <v>63518.29</v>
      </c>
      <c r="G39" s="40"/>
      <c r="H39" s="42">
        <v>23</v>
      </c>
      <c r="I39" s="41">
        <f t="shared" si="8"/>
        <v>85936.51</v>
      </c>
      <c r="J39" s="40"/>
      <c r="K39" s="42">
        <v>22</v>
      </c>
      <c r="L39" s="41">
        <f t="shared" si="9"/>
        <v>82200.14</v>
      </c>
      <c r="M39" s="40"/>
      <c r="N39" s="42">
        <v>10</v>
      </c>
      <c r="O39" s="41">
        <f t="shared" si="10"/>
        <v>37363.699999999997</v>
      </c>
      <c r="P39" s="40"/>
      <c r="Q39" s="65"/>
      <c r="R39" s="41">
        <f t="shared" si="11"/>
        <v>0</v>
      </c>
      <c r="S39" s="40"/>
      <c r="T39" s="65">
        <v>1</v>
      </c>
      <c r="U39" s="41">
        <f t="shared" si="12"/>
        <v>3736.37</v>
      </c>
      <c r="V39" s="52"/>
    </row>
    <row r="40" spans="1:37" s="5" customFormat="1" ht="15.75" thickBot="1" x14ac:dyDescent="0.3">
      <c r="C40" s="50" t="s">
        <v>58</v>
      </c>
      <c r="D40" s="40"/>
      <c r="E40" s="36">
        <v>5</v>
      </c>
      <c r="F40" s="41">
        <f t="shared" si="7"/>
        <v>17759.05</v>
      </c>
      <c r="G40" s="40"/>
      <c r="H40" s="42">
        <v>7</v>
      </c>
      <c r="I40" s="41">
        <f t="shared" si="8"/>
        <v>24862.67</v>
      </c>
      <c r="J40" s="40"/>
      <c r="K40" s="42">
        <v>4</v>
      </c>
      <c r="L40" s="41">
        <f t="shared" si="9"/>
        <v>14207.24</v>
      </c>
      <c r="M40" s="40"/>
      <c r="N40" s="42">
        <v>4</v>
      </c>
      <c r="O40" s="41">
        <f t="shared" si="10"/>
        <v>14207.24</v>
      </c>
      <c r="P40" s="40"/>
      <c r="Q40" s="65"/>
      <c r="R40" s="41">
        <f t="shared" si="11"/>
        <v>0</v>
      </c>
      <c r="S40" s="40"/>
      <c r="T40" s="65"/>
      <c r="U40" s="41">
        <f t="shared" si="12"/>
        <v>0</v>
      </c>
      <c r="V40" s="52"/>
    </row>
    <row r="41" spans="1:37" s="5" customFormat="1" ht="15.75" thickBot="1" x14ac:dyDescent="0.3">
      <c r="C41" s="50" t="s">
        <v>59</v>
      </c>
      <c r="D41" s="40"/>
      <c r="E41" s="36">
        <v>1</v>
      </c>
      <c r="F41" s="41">
        <f t="shared" si="7"/>
        <v>7482.64</v>
      </c>
      <c r="G41" s="40"/>
      <c r="H41" s="42">
        <v>6</v>
      </c>
      <c r="I41" s="41">
        <f t="shared" si="8"/>
        <v>44895.840000000004</v>
      </c>
      <c r="J41" s="40"/>
      <c r="K41" s="42">
        <v>0</v>
      </c>
      <c r="L41" s="41">
        <f t="shared" si="9"/>
        <v>0</v>
      </c>
      <c r="M41" s="40"/>
      <c r="N41" s="42">
        <v>0</v>
      </c>
      <c r="O41" s="41">
        <f t="shared" si="10"/>
        <v>0</v>
      </c>
      <c r="P41" s="40"/>
      <c r="Q41" s="65"/>
      <c r="R41" s="41">
        <f t="shared" si="11"/>
        <v>0</v>
      </c>
      <c r="S41" s="40"/>
      <c r="T41" s="65"/>
      <c r="U41" s="41">
        <f t="shared" si="12"/>
        <v>0</v>
      </c>
      <c r="V41" s="52"/>
    </row>
    <row r="42" spans="1:37" s="5" customFormat="1" ht="15.75" thickBot="1" x14ac:dyDescent="0.3">
      <c r="C42" s="50" t="s">
        <v>60</v>
      </c>
      <c r="D42" s="40"/>
      <c r="E42" s="36">
        <v>1</v>
      </c>
      <c r="F42" s="41">
        <f t="shared" si="7"/>
        <v>309.45</v>
      </c>
      <c r="G42" s="40"/>
      <c r="H42" s="42">
        <v>3</v>
      </c>
      <c r="I42" s="41">
        <f t="shared" si="8"/>
        <v>928.34999999999991</v>
      </c>
      <c r="J42" s="40"/>
      <c r="K42" s="42">
        <v>0</v>
      </c>
      <c r="L42" s="41">
        <f t="shared" si="9"/>
        <v>0</v>
      </c>
      <c r="M42" s="40"/>
      <c r="N42" s="42">
        <v>0</v>
      </c>
      <c r="O42" s="41">
        <f t="shared" si="10"/>
        <v>0</v>
      </c>
      <c r="P42" s="40"/>
      <c r="Q42" s="65"/>
      <c r="R42" s="41">
        <f t="shared" si="11"/>
        <v>0</v>
      </c>
      <c r="S42" s="40"/>
      <c r="T42" s="65"/>
      <c r="U42" s="41">
        <f t="shared" si="12"/>
        <v>0</v>
      </c>
      <c r="V42" s="52"/>
    </row>
    <row r="43" spans="1:37" s="5" customFormat="1" ht="15.75" thickBot="1" x14ac:dyDescent="0.3">
      <c r="C43" s="50" t="s">
        <v>61</v>
      </c>
      <c r="D43" s="40"/>
      <c r="E43" s="36">
        <v>2</v>
      </c>
      <c r="F43" s="41">
        <f t="shared" si="7"/>
        <v>651.04</v>
      </c>
      <c r="G43" s="40"/>
      <c r="H43" s="42">
        <v>4</v>
      </c>
      <c r="I43" s="41">
        <f t="shared" si="8"/>
        <v>1302.08</v>
      </c>
      <c r="J43" s="40"/>
      <c r="K43" s="42">
        <v>0</v>
      </c>
      <c r="L43" s="41">
        <f t="shared" si="9"/>
        <v>0</v>
      </c>
      <c r="M43" s="40"/>
      <c r="N43" s="42">
        <v>0</v>
      </c>
      <c r="O43" s="41">
        <f t="shared" si="10"/>
        <v>0</v>
      </c>
      <c r="P43" s="40"/>
      <c r="Q43" s="65"/>
      <c r="R43" s="41">
        <f t="shared" si="11"/>
        <v>0</v>
      </c>
      <c r="S43" s="40"/>
      <c r="T43" s="65"/>
      <c r="U43" s="41">
        <f t="shared" si="12"/>
        <v>0</v>
      </c>
      <c r="V43" s="52"/>
    </row>
    <row r="44" spans="1:37" ht="15.75" thickBot="1" x14ac:dyDescent="0.3">
      <c r="A44" s="5"/>
      <c r="B44" s="5"/>
      <c r="C44" s="50" t="s">
        <v>62</v>
      </c>
      <c r="D44" s="40"/>
      <c r="E44" s="36">
        <v>3</v>
      </c>
      <c r="F44" s="41">
        <f t="shared" si="7"/>
        <v>11121.33</v>
      </c>
      <c r="G44" s="40"/>
      <c r="H44" s="42">
        <v>4</v>
      </c>
      <c r="I44" s="41">
        <f t="shared" si="8"/>
        <v>14828.44</v>
      </c>
      <c r="J44" s="40"/>
      <c r="K44" s="42">
        <v>0</v>
      </c>
      <c r="L44" s="41">
        <f t="shared" si="9"/>
        <v>0</v>
      </c>
      <c r="M44" s="40"/>
      <c r="N44" s="42">
        <v>0</v>
      </c>
      <c r="O44" s="41">
        <f t="shared" si="10"/>
        <v>0</v>
      </c>
      <c r="P44" s="40"/>
      <c r="Q44" s="65"/>
      <c r="R44" s="41">
        <f t="shared" si="11"/>
        <v>0</v>
      </c>
      <c r="S44" s="40"/>
      <c r="T44" s="65"/>
      <c r="U44" s="41">
        <f t="shared" si="12"/>
        <v>0</v>
      </c>
      <c r="V44" s="52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</row>
    <row r="45" spans="1:37" ht="15.75" thickBot="1" x14ac:dyDescent="0.3">
      <c r="A45" s="5"/>
      <c r="B45" s="5"/>
      <c r="C45" s="50" t="s">
        <v>63</v>
      </c>
      <c r="D45" s="40"/>
      <c r="E45" s="36">
        <v>1</v>
      </c>
      <c r="F45" s="41">
        <f t="shared" si="7"/>
        <v>903.42</v>
      </c>
      <c r="G45" s="40"/>
      <c r="H45" s="42">
        <v>2</v>
      </c>
      <c r="I45" s="41">
        <f t="shared" si="8"/>
        <v>1806.84</v>
      </c>
      <c r="J45" s="40"/>
      <c r="K45" s="42">
        <v>0</v>
      </c>
      <c r="L45" s="41">
        <f t="shared" si="9"/>
        <v>0</v>
      </c>
      <c r="M45" s="40"/>
      <c r="N45" s="42">
        <v>0</v>
      </c>
      <c r="O45" s="41">
        <f t="shared" si="10"/>
        <v>0</v>
      </c>
      <c r="P45" s="40"/>
      <c r="Q45" s="65"/>
      <c r="R45" s="41">
        <f t="shared" si="11"/>
        <v>0</v>
      </c>
      <c r="S45" s="40"/>
      <c r="T45" s="65"/>
      <c r="U45" s="41">
        <f t="shared" si="12"/>
        <v>0</v>
      </c>
      <c r="V45" s="52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</row>
    <row r="46" spans="1:37" ht="15.75" thickBot="1" x14ac:dyDescent="0.3">
      <c r="A46" s="5"/>
      <c r="B46" s="5"/>
      <c r="C46" s="50" t="s">
        <v>64</v>
      </c>
      <c r="D46" s="40"/>
      <c r="E46" s="45">
        <v>5</v>
      </c>
      <c r="F46" s="41">
        <f t="shared" si="7"/>
        <v>1274.3499999999999</v>
      </c>
      <c r="G46" s="40"/>
      <c r="H46" s="42">
        <v>2</v>
      </c>
      <c r="I46" s="41">
        <f t="shared" si="8"/>
        <v>509.74</v>
      </c>
      <c r="J46" s="40"/>
      <c r="K46" s="42">
        <v>0</v>
      </c>
      <c r="L46" s="41">
        <f t="shared" si="9"/>
        <v>0</v>
      </c>
      <c r="M46" s="40"/>
      <c r="N46" s="42">
        <v>0</v>
      </c>
      <c r="O46" s="41">
        <f t="shared" si="10"/>
        <v>0</v>
      </c>
      <c r="P46" s="40"/>
      <c r="Q46" s="65"/>
      <c r="R46" s="41">
        <f t="shared" si="11"/>
        <v>0</v>
      </c>
      <c r="S46" s="40"/>
      <c r="T46" s="65"/>
      <c r="U46" s="41">
        <f t="shared" si="12"/>
        <v>0</v>
      </c>
      <c r="V46" s="52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</row>
    <row r="47" spans="1:37" ht="15.75" thickBot="1" x14ac:dyDescent="0.3">
      <c r="A47" s="5"/>
      <c r="B47" s="5"/>
      <c r="C47" s="50" t="s">
        <v>65</v>
      </c>
      <c r="D47" s="40"/>
      <c r="E47" s="39">
        <v>10</v>
      </c>
      <c r="F47" s="41">
        <f t="shared" si="7"/>
        <v>19710.2</v>
      </c>
      <c r="G47" s="40"/>
      <c r="H47" s="42">
        <v>4</v>
      </c>
      <c r="I47" s="41">
        <f t="shared" si="8"/>
        <v>7884.08</v>
      </c>
      <c r="J47" s="40"/>
      <c r="K47" s="42">
        <v>5</v>
      </c>
      <c r="L47" s="41">
        <f t="shared" si="9"/>
        <v>9855.1</v>
      </c>
      <c r="M47" s="40"/>
      <c r="N47" s="42">
        <v>0</v>
      </c>
      <c r="O47" s="41">
        <f t="shared" si="10"/>
        <v>0</v>
      </c>
      <c r="P47" s="40"/>
      <c r="Q47" s="65"/>
      <c r="R47" s="41">
        <f t="shared" si="11"/>
        <v>0</v>
      </c>
      <c r="S47" s="40"/>
      <c r="T47" s="65"/>
      <c r="U47" s="41">
        <f t="shared" si="12"/>
        <v>0</v>
      </c>
      <c r="V47" s="52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</row>
    <row r="48" spans="1:37" ht="15.75" thickBot="1" x14ac:dyDescent="0.3">
      <c r="A48" s="5"/>
      <c r="B48" s="5"/>
      <c r="C48" s="50" t="s">
        <v>66</v>
      </c>
      <c r="D48" s="40"/>
      <c r="E48" s="39">
        <v>2</v>
      </c>
      <c r="F48" s="41">
        <f t="shared" si="7"/>
        <v>9891.7800000000007</v>
      </c>
      <c r="G48" s="40"/>
      <c r="H48" s="42">
        <v>2</v>
      </c>
      <c r="I48" s="41">
        <f t="shared" si="8"/>
        <v>9891.7800000000007</v>
      </c>
      <c r="J48" s="40"/>
      <c r="K48" s="42">
        <v>5</v>
      </c>
      <c r="L48" s="41">
        <f t="shared" si="9"/>
        <v>24729.45</v>
      </c>
      <c r="M48" s="40"/>
      <c r="N48" s="42">
        <v>0</v>
      </c>
      <c r="O48" s="41">
        <f t="shared" si="10"/>
        <v>0</v>
      </c>
      <c r="P48" s="40"/>
      <c r="Q48" s="65"/>
      <c r="R48" s="41">
        <f t="shared" si="11"/>
        <v>0</v>
      </c>
      <c r="S48" s="40"/>
      <c r="T48" s="65"/>
      <c r="U48" s="41">
        <f t="shared" si="12"/>
        <v>0</v>
      </c>
      <c r="V48" s="52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</row>
    <row r="49" spans="1:37" ht="15.75" thickBot="1" x14ac:dyDescent="0.3">
      <c r="A49" s="5"/>
      <c r="B49" s="5"/>
      <c r="C49" s="50" t="s">
        <v>67</v>
      </c>
      <c r="D49" s="40"/>
      <c r="E49" s="39">
        <v>20</v>
      </c>
      <c r="F49" s="41">
        <f t="shared" si="7"/>
        <v>1198.4000000000001</v>
      </c>
      <c r="G49" s="40"/>
      <c r="H49" s="42">
        <v>25</v>
      </c>
      <c r="I49" s="41">
        <f t="shared" si="8"/>
        <v>1498</v>
      </c>
      <c r="J49" s="40"/>
      <c r="K49" s="42">
        <v>30</v>
      </c>
      <c r="L49" s="41">
        <f t="shared" si="9"/>
        <v>1797.6000000000001</v>
      </c>
      <c r="M49" s="40"/>
      <c r="N49" s="42">
        <v>20</v>
      </c>
      <c r="O49" s="41">
        <f t="shared" si="10"/>
        <v>1198.4000000000001</v>
      </c>
      <c r="P49" s="40"/>
      <c r="Q49" s="65"/>
      <c r="R49" s="41">
        <f t="shared" si="11"/>
        <v>0</v>
      </c>
      <c r="S49" s="40"/>
      <c r="T49" s="65"/>
      <c r="U49" s="41">
        <f t="shared" si="12"/>
        <v>0</v>
      </c>
      <c r="V49" s="52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</row>
    <row r="50" spans="1:37" ht="15.75" thickBot="1" x14ac:dyDescent="0.3">
      <c r="A50" s="5"/>
      <c r="B50" s="5"/>
      <c r="C50" s="50" t="s">
        <v>68</v>
      </c>
      <c r="D50" s="40"/>
      <c r="E50" s="39">
        <v>1</v>
      </c>
      <c r="F50" s="41">
        <f t="shared" si="7"/>
        <v>1557.18</v>
      </c>
      <c r="G50" s="40"/>
      <c r="H50" s="42">
        <v>6</v>
      </c>
      <c r="I50" s="41">
        <f t="shared" si="8"/>
        <v>9343.08</v>
      </c>
      <c r="J50" s="40"/>
      <c r="K50" s="42">
        <v>0</v>
      </c>
      <c r="L50" s="41">
        <f t="shared" si="9"/>
        <v>0</v>
      </c>
      <c r="M50" s="40"/>
      <c r="N50" s="42">
        <v>0</v>
      </c>
      <c r="O50" s="41">
        <f t="shared" si="10"/>
        <v>0</v>
      </c>
      <c r="P50" s="40"/>
      <c r="Q50" s="65"/>
      <c r="R50" s="41">
        <f t="shared" si="11"/>
        <v>0</v>
      </c>
      <c r="S50" s="40"/>
      <c r="T50" s="65"/>
      <c r="U50" s="41">
        <f t="shared" si="12"/>
        <v>0</v>
      </c>
      <c r="V50" s="52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</row>
    <row r="51" spans="1:37" ht="15.75" thickBot="1" x14ac:dyDescent="0.3">
      <c r="A51" s="5"/>
      <c r="B51" s="5"/>
      <c r="C51" s="50" t="s">
        <v>72</v>
      </c>
      <c r="D51" s="40"/>
      <c r="E51" s="39">
        <v>0</v>
      </c>
      <c r="F51" s="41">
        <f t="shared" si="7"/>
        <v>0</v>
      </c>
      <c r="G51" s="40"/>
      <c r="H51" s="39">
        <v>0</v>
      </c>
      <c r="I51" s="41">
        <f t="shared" si="8"/>
        <v>0</v>
      </c>
      <c r="J51" s="40"/>
      <c r="K51" s="39">
        <v>0</v>
      </c>
      <c r="L51" s="41">
        <f t="shared" si="9"/>
        <v>0</v>
      </c>
      <c r="M51" s="40"/>
      <c r="N51" s="39">
        <v>0</v>
      </c>
      <c r="O51" s="41">
        <f t="shared" si="10"/>
        <v>0</v>
      </c>
      <c r="P51" s="40"/>
      <c r="Q51" s="66">
        <v>3</v>
      </c>
      <c r="R51" s="41">
        <f t="shared" si="11"/>
        <v>35760.629999999997</v>
      </c>
      <c r="S51" s="40"/>
      <c r="T51" s="66"/>
      <c r="U51" s="41">
        <f t="shared" si="12"/>
        <v>0</v>
      </c>
      <c r="V51" s="52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</row>
    <row r="52" spans="1:37" x14ac:dyDescent="0.25">
      <c r="A52" s="5"/>
      <c r="B52" s="5"/>
      <c r="C52" s="56" t="s">
        <v>69</v>
      </c>
      <c r="D52" s="57"/>
      <c r="E52" s="57"/>
      <c r="F52" s="58">
        <f>SUM(F29:F51)</f>
        <v>267837.4800000001</v>
      </c>
      <c r="G52" s="57"/>
      <c r="H52" s="57"/>
      <c r="I52" s="58">
        <f>SUM(I29:I50)</f>
        <v>296499.72000000003</v>
      </c>
      <c r="J52" s="57"/>
      <c r="K52" s="57"/>
      <c r="L52" s="58">
        <f>SUM(L29:L50)</f>
        <v>216674.78000000003</v>
      </c>
      <c r="M52" s="57"/>
      <c r="N52" s="57"/>
      <c r="O52" s="58">
        <f>SUM(O29:O50)</f>
        <v>82621.149999999994</v>
      </c>
      <c r="P52" s="40"/>
      <c r="Q52" s="40"/>
      <c r="R52" s="58">
        <f>SUM(R29:R51)</f>
        <v>41275.289999999994</v>
      </c>
      <c r="S52" s="40"/>
      <c r="T52" s="40"/>
      <c r="U52" s="58">
        <f>SUM(U29:U51)</f>
        <v>4655.4799999999996</v>
      </c>
      <c r="V52" s="52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</row>
    <row r="53" spans="1:37" ht="15.75" thickBot="1" x14ac:dyDescent="0.3">
      <c r="A53" s="5"/>
      <c r="B53" s="5"/>
      <c r="C53" s="51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70"/>
      <c r="V53" s="52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</row>
    <row r="54" spans="1:37" ht="15.75" thickBot="1" x14ac:dyDescent="0.3">
      <c r="A54" s="5"/>
      <c r="B54" s="5"/>
      <c r="C54" s="53"/>
      <c r="D54" s="54"/>
      <c r="E54" s="54"/>
      <c r="F54" s="60" t="s">
        <v>70</v>
      </c>
      <c r="G54" s="61">
        <f>SUM(F52,I52,L52,O52,R52,U52)</f>
        <v>909563.90000000026</v>
      </c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</row>
    <row r="55" spans="1:37" x14ac:dyDescent="0.25">
      <c r="A55" s="5"/>
      <c r="B55" s="5"/>
      <c r="C55" s="5"/>
      <c r="D55" s="5"/>
      <c r="E55" s="5"/>
      <c r="F55" s="5"/>
      <c r="H55" s="5"/>
      <c r="I55" s="5"/>
      <c r="J55" s="5"/>
      <c r="N55" s="5"/>
      <c r="O55" s="5"/>
      <c r="P55" s="5"/>
      <c r="Q55" s="5"/>
      <c r="T55" s="5"/>
      <c r="U55" s="5"/>
      <c r="V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</row>
    <row r="56" spans="1:37" x14ac:dyDescent="0.25">
      <c r="A56" s="5"/>
      <c r="B56" s="5"/>
      <c r="C56" s="5"/>
      <c r="D56" s="5"/>
      <c r="E56" s="5"/>
      <c r="F56" s="5"/>
      <c r="H56" s="5"/>
      <c r="I56" s="5"/>
      <c r="J56" s="5"/>
      <c r="N56" s="5"/>
      <c r="O56" s="5"/>
      <c r="P56" s="5"/>
      <c r="Q56" s="5"/>
      <c r="T56" s="5"/>
      <c r="U56" s="5"/>
      <c r="V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</row>
    <row r="57" spans="1:37" x14ac:dyDescent="0.25">
      <c r="A57" s="5"/>
      <c r="B57" s="5"/>
      <c r="C57" s="5"/>
      <c r="D57" s="5"/>
      <c r="E57" s="5"/>
      <c r="F57" s="5"/>
      <c r="H57" s="5"/>
      <c r="I57" s="5"/>
      <c r="J57" s="5"/>
      <c r="N57" s="5"/>
      <c r="O57" s="5"/>
      <c r="P57" s="5"/>
      <c r="Q57" s="5"/>
      <c r="T57" s="5"/>
      <c r="U57" s="5"/>
      <c r="V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</row>
    <row r="58" spans="1:37" x14ac:dyDescent="0.25">
      <c r="A58" s="5"/>
      <c r="B58" s="5"/>
      <c r="C58" s="5"/>
      <c r="D58" s="5"/>
      <c r="E58" s="5"/>
      <c r="F58" s="5"/>
      <c r="H58" s="5"/>
      <c r="I58" s="5"/>
      <c r="J58" s="5"/>
      <c r="N58" s="5"/>
      <c r="O58" s="5"/>
      <c r="P58" s="5"/>
      <c r="Q58" s="5"/>
      <c r="T58" s="5"/>
      <c r="U58" s="5"/>
      <c r="V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</row>
    <row r="59" spans="1:37" x14ac:dyDescent="0.25">
      <c r="A59" s="5"/>
      <c r="B59" s="5"/>
      <c r="C59" s="5"/>
      <c r="D59" s="5"/>
      <c r="E59" s="5"/>
      <c r="F59" s="5"/>
      <c r="H59" s="5"/>
      <c r="I59" s="5"/>
      <c r="J59" s="5"/>
      <c r="N59" s="5"/>
      <c r="O59" s="5"/>
      <c r="P59" s="5"/>
      <c r="Q59" s="5"/>
      <c r="T59" s="5"/>
      <c r="U59" s="5"/>
      <c r="V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</row>
    <row r="60" spans="1:37" x14ac:dyDescent="0.25">
      <c r="A60" s="5"/>
      <c r="B60" s="5"/>
      <c r="C60" s="5"/>
      <c r="D60" s="5"/>
      <c r="E60" s="5"/>
      <c r="F60" s="5"/>
      <c r="H60" s="5"/>
      <c r="I60" s="5"/>
      <c r="J60" s="5"/>
      <c r="N60" s="5"/>
      <c r="O60" s="5"/>
      <c r="P60" s="5"/>
      <c r="Q60" s="5"/>
      <c r="T60" s="5"/>
      <c r="U60" s="5"/>
      <c r="V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</row>
    <row r="61" spans="1:37" x14ac:dyDescent="0.25">
      <c r="A61" s="5"/>
      <c r="B61" s="5"/>
      <c r="C61" s="5"/>
      <c r="D61" s="5"/>
      <c r="E61" s="5"/>
      <c r="F61" s="5"/>
      <c r="H61" s="5"/>
      <c r="I61" s="5"/>
      <c r="J61" s="5"/>
      <c r="N61" s="5"/>
      <c r="O61" s="5"/>
      <c r="P61" s="5"/>
      <c r="Q61" s="5"/>
      <c r="T61" s="5"/>
      <c r="U61" s="5"/>
      <c r="V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</row>
    <row r="62" spans="1:37" x14ac:dyDescent="0.25">
      <c r="A62" s="5"/>
      <c r="B62" s="5"/>
      <c r="C62" s="5"/>
      <c r="D62" s="5"/>
      <c r="E62" s="5"/>
      <c r="F62" s="5"/>
      <c r="H62" s="5"/>
      <c r="I62" s="5"/>
      <c r="J62" s="5"/>
      <c r="N62" s="5"/>
      <c r="O62" s="5"/>
      <c r="P62" s="5"/>
      <c r="Q62" s="5"/>
      <c r="T62" s="5"/>
      <c r="U62" s="5"/>
      <c r="V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</row>
    <row r="63" spans="1:37" x14ac:dyDescent="0.25">
      <c r="A63" s="5"/>
      <c r="B63" s="5"/>
      <c r="C63" s="5"/>
      <c r="D63" s="5"/>
      <c r="E63" s="5"/>
      <c r="F63" s="5"/>
      <c r="H63" s="5"/>
      <c r="I63" s="5"/>
      <c r="J63" s="5"/>
      <c r="N63" s="5"/>
      <c r="O63" s="5"/>
      <c r="P63" s="5"/>
      <c r="Q63" s="5"/>
      <c r="T63" s="5"/>
      <c r="U63" s="5"/>
      <c r="V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</row>
    <row r="64" spans="1:37" x14ac:dyDescent="0.25">
      <c r="A64" s="5"/>
      <c r="B64" s="5"/>
      <c r="C64" s="5"/>
      <c r="D64" s="5"/>
      <c r="E64" s="5"/>
      <c r="F64" s="5"/>
      <c r="H64" s="5"/>
      <c r="I64" s="5"/>
      <c r="J64" s="5"/>
      <c r="N64" s="5"/>
      <c r="O64" s="5"/>
      <c r="P64" s="5"/>
      <c r="Q64" s="5"/>
      <c r="T64" s="5"/>
      <c r="U64" s="5"/>
      <c r="V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</row>
    <row r="65" spans="1:37" x14ac:dyDescent="0.25">
      <c r="A65" s="5"/>
      <c r="B65" s="5"/>
      <c r="C65" s="5"/>
      <c r="D65" s="5"/>
      <c r="E65" s="5"/>
      <c r="F65" s="5"/>
      <c r="H65" s="5"/>
      <c r="I65" s="5"/>
      <c r="J65" s="5"/>
      <c r="N65" s="5"/>
      <c r="O65" s="5"/>
      <c r="P65" s="5"/>
      <c r="Q65" s="5"/>
      <c r="T65" s="5"/>
      <c r="U65" s="5"/>
      <c r="V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</row>
    <row r="66" spans="1:37" x14ac:dyDescent="0.25">
      <c r="A66" s="5"/>
      <c r="B66" s="5"/>
      <c r="C66" s="5"/>
      <c r="D66" s="5"/>
      <c r="E66" s="5"/>
      <c r="F66" s="5"/>
      <c r="H66" s="5"/>
      <c r="I66" s="5"/>
      <c r="J66" s="5"/>
      <c r="N66" s="5"/>
      <c r="O66" s="5"/>
      <c r="P66" s="5"/>
      <c r="Q66" s="5"/>
      <c r="T66" s="5"/>
      <c r="U66" s="5"/>
      <c r="V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</row>
    <row r="67" spans="1:37" x14ac:dyDescent="0.25">
      <c r="A67" s="5"/>
      <c r="B67" s="5"/>
      <c r="C67" s="5"/>
      <c r="D67" s="5"/>
      <c r="E67" s="5"/>
      <c r="F67" s="5"/>
      <c r="H67" s="5"/>
      <c r="I67" s="5"/>
      <c r="J67" s="5"/>
      <c r="N67" s="5"/>
      <c r="O67" s="5"/>
      <c r="P67" s="5"/>
      <c r="Q67" s="5"/>
      <c r="T67" s="5"/>
      <c r="U67" s="5"/>
      <c r="V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</row>
    <row r="68" spans="1:37" x14ac:dyDescent="0.25">
      <c r="A68" s="5"/>
      <c r="B68" s="5"/>
      <c r="C68" s="5"/>
      <c r="D68" s="5"/>
      <c r="E68" s="5"/>
      <c r="F68" s="5"/>
      <c r="H68" s="5"/>
      <c r="I68" s="5"/>
      <c r="J68" s="5"/>
      <c r="N68" s="5"/>
      <c r="O68" s="5"/>
      <c r="P68" s="5"/>
      <c r="Q68" s="5"/>
      <c r="T68" s="5"/>
      <c r="U68" s="5"/>
      <c r="V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</row>
    <row r="69" spans="1:37" x14ac:dyDescent="0.25">
      <c r="A69" s="5"/>
      <c r="B69" s="5"/>
      <c r="C69" s="5"/>
      <c r="D69" s="5"/>
      <c r="E69" s="5"/>
      <c r="F69" s="5"/>
      <c r="H69" s="5"/>
      <c r="I69" s="5"/>
      <c r="J69" s="5"/>
      <c r="N69" s="5"/>
      <c r="O69" s="5"/>
      <c r="P69" s="5"/>
      <c r="Q69" s="5"/>
      <c r="T69" s="5"/>
      <c r="U69" s="5"/>
      <c r="V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</row>
    <row r="70" spans="1:37" x14ac:dyDescent="0.25">
      <c r="A70" s="5"/>
      <c r="B70" s="5"/>
      <c r="C70" s="5"/>
      <c r="D70" s="5"/>
      <c r="E70" s="5"/>
      <c r="F70" s="5"/>
      <c r="H70" s="5"/>
      <c r="I70" s="5"/>
      <c r="J70" s="5"/>
      <c r="N70" s="5"/>
      <c r="O70" s="5"/>
      <c r="P70" s="5"/>
      <c r="Q70" s="5"/>
      <c r="T70" s="5"/>
      <c r="U70" s="5"/>
      <c r="V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</row>
    <row r="71" spans="1:37" x14ac:dyDescent="0.25">
      <c r="A71" s="5"/>
      <c r="B71" s="5"/>
      <c r="C71" s="5"/>
      <c r="D71" s="5"/>
      <c r="E71" s="5"/>
      <c r="F71" s="5"/>
      <c r="H71" s="5"/>
      <c r="I71" s="5"/>
      <c r="J71" s="5"/>
      <c r="N71" s="5"/>
      <c r="O71" s="5"/>
      <c r="P71" s="5"/>
      <c r="Q71" s="5"/>
      <c r="T71" s="5"/>
      <c r="U71" s="5"/>
      <c r="V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</row>
    <row r="72" spans="1:37" x14ac:dyDescent="0.25">
      <c r="A72" s="5"/>
      <c r="B72" s="5"/>
      <c r="C72" s="5"/>
      <c r="D72" s="5"/>
      <c r="E72" s="5"/>
      <c r="F72" s="5"/>
      <c r="H72" s="5"/>
      <c r="I72" s="5"/>
      <c r="J72" s="5"/>
      <c r="N72" s="5"/>
      <c r="O72" s="5"/>
      <c r="P72" s="5"/>
      <c r="Q72" s="5"/>
      <c r="T72" s="5"/>
      <c r="U72" s="5"/>
      <c r="V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</row>
    <row r="73" spans="1:37" x14ac:dyDescent="0.25">
      <c r="A73" s="5"/>
      <c r="B73" s="5"/>
      <c r="C73" s="5"/>
      <c r="D73" s="5"/>
      <c r="E73" s="5"/>
      <c r="F73" s="5"/>
      <c r="H73" s="5"/>
      <c r="I73" s="5"/>
      <c r="J73" s="5"/>
      <c r="N73" s="5"/>
      <c r="O73" s="5"/>
      <c r="P73" s="5"/>
      <c r="Q73" s="5"/>
      <c r="T73" s="5"/>
      <c r="U73" s="5"/>
      <c r="V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</row>
    <row r="74" spans="1:37" x14ac:dyDescent="0.25">
      <c r="A74" s="5"/>
      <c r="B74" s="5"/>
      <c r="C74" s="5"/>
      <c r="D74" s="5"/>
      <c r="E74" s="5"/>
      <c r="F74" s="5"/>
      <c r="H74" s="5"/>
      <c r="I74" s="5"/>
      <c r="J74" s="5"/>
      <c r="N74" s="5"/>
      <c r="O74" s="5"/>
      <c r="P74" s="5"/>
      <c r="Q74" s="5"/>
      <c r="T74" s="5"/>
      <c r="U74" s="5"/>
      <c r="V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</row>
    <row r="75" spans="1:37" x14ac:dyDescent="0.25">
      <c r="A75" s="5"/>
      <c r="B75" s="5"/>
      <c r="C75" s="5"/>
      <c r="D75" s="5"/>
      <c r="E75" s="5"/>
      <c r="F75" s="5"/>
      <c r="H75" s="5"/>
      <c r="I75" s="5"/>
      <c r="J75" s="5"/>
      <c r="N75" s="5"/>
      <c r="O75" s="5"/>
      <c r="P75" s="5"/>
      <c r="Q75" s="5"/>
      <c r="T75" s="5"/>
      <c r="U75" s="5"/>
      <c r="V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</row>
    <row r="76" spans="1:37" x14ac:dyDescent="0.25">
      <c r="A76" s="5"/>
      <c r="B76" s="5"/>
      <c r="C76" s="5"/>
      <c r="D76" s="5"/>
      <c r="E76" s="5"/>
      <c r="F76" s="5"/>
      <c r="H76" s="5"/>
      <c r="I76" s="5"/>
      <c r="J76" s="5"/>
      <c r="N76" s="5"/>
      <c r="O76" s="5"/>
      <c r="P76" s="5"/>
      <c r="Q76" s="5"/>
      <c r="T76" s="5"/>
      <c r="U76" s="5"/>
      <c r="V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</row>
    <row r="77" spans="1:37" x14ac:dyDescent="0.25">
      <c r="A77" s="5"/>
      <c r="B77" s="5"/>
      <c r="C77" s="5"/>
      <c r="D77" s="5"/>
      <c r="E77" s="5"/>
      <c r="F77" s="5"/>
      <c r="H77" s="5"/>
      <c r="I77" s="5"/>
      <c r="J77" s="5"/>
      <c r="N77" s="5"/>
      <c r="O77" s="5"/>
      <c r="P77" s="5"/>
      <c r="Q77" s="5"/>
      <c r="T77" s="5"/>
      <c r="U77" s="5"/>
      <c r="V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</row>
    <row r="78" spans="1:37" x14ac:dyDescent="0.25">
      <c r="A78" s="5"/>
      <c r="B78" s="5"/>
      <c r="C78" s="5"/>
      <c r="D78" s="5"/>
      <c r="E78" s="5"/>
      <c r="F78" s="5"/>
      <c r="H78" s="5"/>
      <c r="I78" s="5"/>
      <c r="J78" s="5"/>
      <c r="N78" s="5"/>
      <c r="O78" s="5"/>
      <c r="P78" s="5"/>
      <c r="Q78" s="5"/>
      <c r="T78" s="5"/>
      <c r="U78" s="5"/>
      <c r="V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</row>
    <row r="79" spans="1:37" x14ac:dyDescent="0.25">
      <c r="A79" s="5"/>
      <c r="B79" s="5"/>
      <c r="C79" s="5"/>
      <c r="D79" s="5"/>
      <c r="E79" s="5"/>
      <c r="F79" s="5"/>
      <c r="H79" s="5"/>
      <c r="I79" s="5"/>
      <c r="J79" s="5"/>
      <c r="N79" s="5"/>
      <c r="O79" s="5"/>
      <c r="P79" s="5"/>
      <c r="Q79" s="5"/>
      <c r="T79" s="5"/>
      <c r="U79" s="5"/>
      <c r="V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</row>
    <row r="80" spans="1:37" x14ac:dyDescent="0.25">
      <c r="A80" s="5"/>
      <c r="B80" s="5"/>
      <c r="C80" s="5"/>
      <c r="D80" s="5"/>
      <c r="E80" s="5"/>
      <c r="F80" s="5"/>
      <c r="H80" s="5"/>
      <c r="I80" s="5"/>
      <c r="J80" s="5"/>
      <c r="N80" s="5"/>
      <c r="O80" s="5"/>
      <c r="P80" s="5"/>
      <c r="Q80" s="5"/>
      <c r="T80" s="5"/>
      <c r="U80" s="5"/>
      <c r="V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</row>
    <row r="81" spans="1:37" x14ac:dyDescent="0.25">
      <c r="A81" s="5"/>
      <c r="B81" s="5"/>
      <c r="C81" s="5"/>
      <c r="D81" s="5"/>
      <c r="E81" s="5"/>
      <c r="F81" s="5"/>
      <c r="H81" s="5"/>
      <c r="I81" s="5"/>
      <c r="J81" s="5"/>
      <c r="N81" s="5"/>
      <c r="O81" s="5"/>
      <c r="P81" s="5"/>
      <c r="Q81" s="5"/>
      <c r="T81" s="5"/>
      <c r="U81" s="5"/>
      <c r="V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</row>
    <row r="82" spans="1:37" x14ac:dyDescent="0.25">
      <c r="A82" s="5"/>
      <c r="B82" s="5"/>
      <c r="C82" s="5"/>
      <c r="D82" s="5"/>
      <c r="E82" s="5"/>
      <c r="F82" s="5"/>
      <c r="H82" s="5"/>
      <c r="I82" s="5"/>
      <c r="J82" s="5"/>
      <c r="N82" s="5"/>
      <c r="O82" s="5"/>
      <c r="P82" s="5"/>
      <c r="Q82" s="5"/>
      <c r="T82" s="5"/>
      <c r="U82" s="5"/>
      <c r="V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</row>
    <row r="83" spans="1:37" x14ac:dyDescent="0.25">
      <c r="A83" s="5"/>
      <c r="B83" s="5"/>
      <c r="C83" s="5"/>
      <c r="D83" s="5"/>
      <c r="E83" s="5"/>
      <c r="F83" s="5"/>
      <c r="H83" s="5"/>
      <c r="I83" s="5"/>
      <c r="J83" s="5"/>
      <c r="N83" s="5"/>
      <c r="O83" s="5"/>
      <c r="P83" s="5"/>
      <c r="Q83" s="5"/>
      <c r="T83" s="5"/>
      <c r="U83" s="5"/>
      <c r="V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</row>
    <row r="84" spans="1:37" x14ac:dyDescent="0.25">
      <c r="A84" s="5"/>
      <c r="B84" s="5"/>
      <c r="C84" s="5"/>
      <c r="D84" s="5"/>
      <c r="E84" s="5"/>
      <c r="F84" s="5"/>
      <c r="H84" s="5"/>
      <c r="I84" s="5"/>
      <c r="J84" s="5"/>
      <c r="N84" s="5"/>
      <c r="O84" s="5"/>
      <c r="P84" s="5"/>
      <c r="Q84" s="5"/>
      <c r="T84" s="5"/>
      <c r="U84" s="5"/>
      <c r="V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</row>
    <row r="85" spans="1:37" x14ac:dyDescent="0.25">
      <c r="A85" s="5"/>
      <c r="B85" s="5"/>
      <c r="C85" s="5"/>
      <c r="D85" s="5"/>
      <c r="E85" s="5"/>
      <c r="F85" s="5"/>
      <c r="H85" s="5"/>
      <c r="I85" s="5"/>
      <c r="J85" s="5"/>
      <c r="N85" s="5"/>
      <c r="O85" s="5"/>
      <c r="P85" s="5"/>
      <c r="Q85" s="5"/>
      <c r="T85" s="5"/>
      <c r="U85" s="5"/>
      <c r="V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</row>
    <row r="86" spans="1:37" x14ac:dyDescent="0.25">
      <c r="A86" s="5"/>
      <c r="B86" s="5"/>
      <c r="C86" s="5"/>
      <c r="D86" s="5"/>
      <c r="E86" s="5"/>
      <c r="F86" s="5"/>
      <c r="H86" s="5"/>
      <c r="I86" s="5"/>
      <c r="J86" s="5"/>
      <c r="N86" s="5"/>
      <c r="O86" s="5"/>
      <c r="P86" s="5"/>
      <c r="Q86" s="5"/>
      <c r="T86" s="5"/>
      <c r="U86" s="5"/>
      <c r="V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</row>
    <row r="87" spans="1:37" x14ac:dyDescent="0.25">
      <c r="A87" s="5"/>
      <c r="B87" s="5"/>
      <c r="C87" s="5"/>
      <c r="D87" s="5"/>
      <c r="E87" s="5"/>
      <c r="F87" s="5"/>
      <c r="H87" s="5"/>
      <c r="I87" s="5"/>
      <c r="J87" s="5"/>
      <c r="N87" s="5"/>
      <c r="O87" s="5"/>
      <c r="P87" s="5"/>
      <c r="Q87" s="5"/>
      <c r="T87" s="5"/>
      <c r="U87" s="5"/>
      <c r="V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</row>
    <row r="88" spans="1:37" x14ac:dyDescent="0.25">
      <c r="A88" s="5"/>
      <c r="B88" s="5"/>
      <c r="C88" s="5"/>
      <c r="D88" s="5"/>
      <c r="E88" s="5"/>
      <c r="F88" s="5"/>
      <c r="H88" s="5"/>
      <c r="I88" s="5"/>
      <c r="J88" s="5"/>
      <c r="N88" s="5"/>
      <c r="O88" s="5"/>
      <c r="P88" s="5"/>
      <c r="Q88" s="5"/>
      <c r="T88" s="5"/>
      <c r="U88" s="5"/>
      <c r="V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</row>
    <row r="89" spans="1:37" x14ac:dyDescent="0.25">
      <c r="A89" s="5"/>
      <c r="B89" s="5"/>
      <c r="C89" s="5"/>
      <c r="D89" s="5"/>
      <c r="E89" s="5"/>
      <c r="F89" s="5"/>
      <c r="H89" s="5"/>
      <c r="I89" s="5"/>
      <c r="J89" s="5"/>
      <c r="N89" s="5"/>
      <c r="O89" s="5"/>
      <c r="P89" s="5"/>
      <c r="Q89" s="5"/>
      <c r="T89" s="5"/>
      <c r="U89" s="5"/>
      <c r="V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</row>
    <row r="90" spans="1:37" x14ac:dyDescent="0.25">
      <c r="A90" s="5"/>
      <c r="B90" s="5"/>
      <c r="C90" s="5"/>
      <c r="D90" s="5"/>
      <c r="E90" s="5"/>
      <c r="F90" s="5"/>
      <c r="H90" s="5"/>
      <c r="I90" s="5"/>
      <c r="J90" s="5"/>
      <c r="N90" s="5"/>
      <c r="O90" s="5"/>
      <c r="P90" s="5"/>
      <c r="Q90" s="5"/>
      <c r="T90" s="5"/>
      <c r="U90" s="5"/>
      <c r="V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</row>
    <row r="91" spans="1:37" x14ac:dyDescent="0.25">
      <c r="A91" s="5"/>
      <c r="B91" s="5"/>
      <c r="C91" s="5"/>
      <c r="D91" s="5"/>
      <c r="E91" s="5"/>
      <c r="F91" s="5"/>
      <c r="H91" s="5"/>
      <c r="I91" s="5"/>
      <c r="J91" s="5"/>
      <c r="N91" s="5"/>
      <c r="O91" s="5"/>
      <c r="P91" s="5"/>
      <c r="Q91" s="5"/>
      <c r="T91" s="5"/>
      <c r="U91" s="5"/>
      <c r="V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</row>
    <row r="92" spans="1:37" x14ac:dyDescent="0.25">
      <c r="A92" s="5"/>
      <c r="B92" s="5"/>
      <c r="C92" s="5"/>
      <c r="D92" s="5"/>
      <c r="E92" s="5"/>
      <c r="F92" s="5"/>
      <c r="H92" s="5"/>
      <c r="I92" s="5"/>
      <c r="J92" s="5"/>
      <c r="N92" s="5"/>
      <c r="O92" s="5"/>
      <c r="P92" s="5"/>
      <c r="Q92" s="5"/>
      <c r="T92" s="5"/>
      <c r="U92" s="5"/>
      <c r="V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</row>
    <row r="93" spans="1:37" x14ac:dyDescent="0.25">
      <c r="A93" s="5"/>
      <c r="B93" s="5"/>
      <c r="C93" s="5"/>
      <c r="D93" s="5"/>
      <c r="E93" s="5"/>
      <c r="F93" s="5"/>
      <c r="H93" s="5"/>
      <c r="I93" s="5"/>
      <c r="J93" s="5"/>
      <c r="N93" s="5"/>
      <c r="O93" s="5"/>
      <c r="P93" s="5"/>
      <c r="Q93" s="5"/>
      <c r="T93" s="5"/>
      <c r="U93" s="5"/>
      <c r="V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</row>
    <row r="94" spans="1:37" x14ac:dyDescent="0.25">
      <c r="A94" s="5"/>
      <c r="B94" s="5"/>
      <c r="C94" s="5"/>
      <c r="D94" s="5"/>
      <c r="E94" s="5"/>
      <c r="F94" s="5"/>
      <c r="H94" s="5"/>
      <c r="I94" s="5"/>
      <c r="J94" s="5"/>
      <c r="N94" s="5"/>
      <c r="O94" s="5"/>
      <c r="P94" s="5"/>
      <c r="Q94" s="5"/>
      <c r="T94" s="5"/>
      <c r="U94" s="5"/>
      <c r="V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</row>
    <row r="95" spans="1:37" x14ac:dyDescent="0.25">
      <c r="A95" s="5"/>
      <c r="B95" s="5"/>
      <c r="C95" s="5"/>
      <c r="D95" s="5"/>
      <c r="E95" s="5"/>
      <c r="F95" s="5"/>
      <c r="H95" s="5"/>
      <c r="I95" s="5"/>
      <c r="J95" s="5"/>
      <c r="N95" s="5"/>
      <c r="O95" s="5"/>
      <c r="P95" s="5"/>
      <c r="Q95" s="5"/>
      <c r="T95" s="5"/>
      <c r="U95" s="5"/>
      <c r="V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</row>
    <row r="96" spans="1:37" x14ac:dyDescent="0.25">
      <c r="A96" s="5"/>
      <c r="B96" s="5"/>
      <c r="C96" s="5"/>
      <c r="D96" s="5"/>
      <c r="E96" s="5"/>
      <c r="F96" s="5"/>
      <c r="H96" s="5"/>
      <c r="I96" s="5"/>
      <c r="J96" s="5"/>
      <c r="N96" s="5"/>
      <c r="O96" s="5"/>
      <c r="P96" s="5"/>
      <c r="Q96" s="5"/>
      <c r="T96" s="5"/>
      <c r="U96" s="5"/>
      <c r="V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</row>
    <row r="97" spans="1:37" x14ac:dyDescent="0.25">
      <c r="A97" s="5"/>
      <c r="B97" s="5"/>
      <c r="C97" s="5"/>
      <c r="D97" s="5"/>
      <c r="E97" s="5"/>
      <c r="F97" s="5"/>
      <c r="H97" s="5"/>
      <c r="I97" s="5"/>
      <c r="J97" s="5"/>
      <c r="N97" s="5"/>
      <c r="O97" s="5"/>
      <c r="P97" s="5"/>
      <c r="Q97" s="5"/>
      <c r="T97" s="5"/>
      <c r="U97" s="5"/>
      <c r="V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</row>
    <row r="98" spans="1:37" x14ac:dyDescent="0.25">
      <c r="A98" s="5"/>
      <c r="B98" s="5"/>
      <c r="C98" s="5"/>
      <c r="D98" s="5"/>
      <c r="E98" s="5"/>
      <c r="F98" s="5"/>
      <c r="H98" s="5"/>
      <c r="I98" s="5"/>
      <c r="J98" s="5"/>
      <c r="N98" s="5"/>
      <c r="O98" s="5"/>
      <c r="P98" s="5"/>
      <c r="Q98" s="5"/>
      <c r="T98" s="5"/>
      <c r="U98" s="5"/>
      <c r="V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</row>
    <row r="99" spans="1:37" x14ac:dyDescent="0.25">
      <c r="A99" s="5"/>
      <c r="B99" s="5"/>
      <c r="C99" s="5"/>
      <c r="D99" s="5"/>
      <c r="E99" s="5"/>
      <c r="F99" s="5"/>
      <c r="H99" s="5"/>
      <c r="I99" s="5"/>
      <c r="J99" s="5"/>
      <c r="N99" s="5"/>
      <c r="O99" s="5"/>
      <c r="P99" s="5"/>
      <c r="Q99" s="5"/>
      <c r="T99" s="5"/>
      <c r="U99" s="5"/>
      <c r="V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</row>
    <row r="100" spans="1:37" x14ac:dyDescent="0.25">
      <c r="A100" s="5"/>
      <c r="B100" s="5"/>
      <c r="C100" s="5"/>
      <c r="D100" s="5"/>
      <c r="E100" s="5"/>
      <c r="F100" s="5"/>
      <c r="H100" s="5"/>
      <c r="I100" s="5"/>
      <c r="J100" s="5"/>
      <c r="N100" s="5"/>
      <c r="O100" s="5"/>
      <c r="P100" s="5"/>
      <c r="Q100" s="5"/>
      <c r="T100" s="5"/>
      <c r="U100" s="5"/>
      <c r="V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</row>
    <row r="101" spans="1:37" x14ac:dyDescent="0.25">
      <c r="A101" s="5"/>
      <c r="B101" s="5"/>
      <c r="C101" s="5"/>
      <c r="D101" s="5"/>
      <c r="E101" s="5"/>
      <c r="F101" s="5"/>
      <c r="H101" s="5"/>
      <c r="I101" s="5"/>
      <c r="J101" s="5"/>
      <c r="N101" s="5"/>
      <c r="O101" s="5"/>
      <c r="P101" s="5"/>
      <c r="Q101" s="5"/>
      <c r="T101" s="5"/>
      <c r="U101" s="5"/>
      <c r="V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</row>
    <row r="102" spans="1:37" x14ac:dyDescent="0.25">
      <c r="A102" s="5"/>
      <c r="B102" s="5"/>
      <c r="C102" s="5"/>
      <c r="D102" s="5"/>
      <c r="E102" s="5"/>
      <c r="F102" s="5"/>
      <c r="H102" s="5"/>
      <c r="I102" s="5"/>
      <c r="J102" s="5"/>
      <c r="N102" s="5"/>
      <c r="O102" s="5"/>
      <c r="P102" s="5"/>
      <c r="Q102" s="5"/>
      <c r="T102" s="5"/>
      <c r="U102" s="5"/>
      <c r="V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</row>
    <row r="103" spans="1:37" x14ac:dyDescent="0.25">
      <c r="A103" s="5"/>
      <c r="B103" s="5"/>
      <c r="C103" s="5"/>
      <c r="D103" s="5"/>
      <c r="E103" s="5"/>
      <c r="F103" s="5"/>
      <c r="H103" s="5"/>
      <c r="J103" s="5"/>
      <c r="N103" s="5"/>
      <c r="O103" s="5"/>
      <c r="P103" s="5"/>
      <c r="Q103" s="5"/>
      <c r="T103" s="5"/>
      <c r="U103" s="5"/>
      <c r="V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</row>
    <row r="104" spans="1:37" x14ac:dyDescent="0.25">
      <c r="A104" s="5"/>
      <c r="B104" s="5"/>
      <c r="C104" s="5"/>
      <c r="D104" s="5"/>
      <c r="E104" s="5"/>
      <c r="F104" s="5"/>
      <c r="H104" s="5"/>
      <c r="J104" s="5"/>
      <c r="N104" s="5"/>
      <c r="O104" s="5"/>
      <c r="P104" s="5"/>
      <c r="Q104" s="5"/>
      <c r="T104" s="5"/>
      <c r="U104" s="5"/>
      <c r="V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</row>
    <row r="105" spans="1:37" x14ac:dyDescent="0.25">
      <c r="A105" s="5"/>
      <c r="B105" s="5"/>
      <c r="C105" s="5"/>
      <c r="D105" s="5"/>
      <c r="E105" s="5"/>
      <c r="F105" s="5"/>
      <c r="H105" s="5"/>
      <c r="J105" s="5"/>
      <c r="N105" s="5"/>
      <c r="O105" s="5"/>
      <c r="P105" s="5"/>
      <c r="Q105" s="5"/>
      <c r="T105" s="5"/>
      <c r="U105" s="5"/>
      <c r="V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</row>
    <row r="106" spans="1:37" x14ac:dyDescent="0.25">
      <c r="A106" s="5"/>
      <c r="B106" s="5"/>
      <c r="C106" s="5"/>
      <c r="D106" s="5"/>
      <c r="E106" s="5"/>
      <c r="F106" s="5"/>
      <c r="H106" s="5"/>
      <c r="J106" s="5"/>
      <c r="N106" s="5"/>
      <c r="O106" s="5"/>
      <c r="P106" s="5"/>
      <c r="Q106" s="5"/>
      <c r="T106" s="5"/>
      <c r="U106" s="5"/>
      <c r="V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</row>
    <row r="107" spans="1:37" x14ac:dyDescent="0.25">
      <c r="A107" s="5"/>
      <c r="B107" s="5"/>
      <c r="C107" s="5"/>
      <c r="D107" s="5"/>
      <c r="E107" s="5"/>
      <c r="F107" s="5"/>
      <c r="H107" s="5"/>
      <c r="J107" s="5"/>
      <c r="N107" s="5"/>
      <c r="O107" s="5"/>
      <c r="P107" s="5"/>
      <c r="Q107" s="5"/>
      <c r="T107" s="5"/>
      <c r="U107" s="5"/>
      <c r="V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</row>
    <row r="108" spans="1:37" x14ac:dyDescent="0.25">
      <c r="A108" s="5"/>
      <c r="B108" s="5"/>
      <c r="C108" s="5"/>
      <c r="D108" s="5"/>
      <c r="E108" s="5"/>
      <c r="F108" s="5"/>
      <c r="H108" s="5"/>
      <c r="J108" s="5"/>
      <c r="N108" s="5"/>
      <c r="O108" s="5"/>
      <c r="P108" s="5"/>
      <c r="Q108" s="5"/>
      <c r="T108" s="5"/>
      <c r="U108" s="5"/>
      <c r="V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</row>
    <row r="109" spans="1:37" x14ac:dyDescent="0.25">
      <c r="A109" s="5"/>
      <c r="B109" s="5"/>
      <c r="C109" s="5"/>
      <c r="D109" s="5"/>
      <c r="E109" s="5"/>
      <c r="F109" s="5"/>
      <c r="H109" s="5"/>
      <c r="J109" s="5"/>
      <c r="N109" s="5"/>
      <c r="O109" s="5"/>
      <c r="P109" s="5"/>
      <c r="Q109" s="5"/>
      <c r="T109" s="5"/>
      <c r="U109" s="5"/>
      <c r="V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</row>
    <row r="110" spans="1:37" x14ac:dyDescent="0.25">
      <c r="A110" s="5"/>
      <c r="B110" s="5"/>
      <c r="C110" s="5"/>
      <c r="D110" s="5"/>
      <c r="E110" s="5"/>
      <c r="F110" s="5"/>
      <c r="H110" s="5"/>
      <c r="J110" s="5"/>
      <c r="N110" s="5"/>
      <c r="O110" s="5"/>
      <c r="P110" s="5"/>
      <c r="Q110" s="5"/>
      <c r="T110" s="5"/>
      <c r="U110" s="5"/>
      <c r="V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</row>
    <row r="111" spans="1:37" x14ac:dyDescent="0.25">
      <c r="A111" s="5"/>
      <c r="B111" s="5"/>
      <c r="C111" s="5"/>
      <c r="D111" s="5"/>
      <c r="E111" s="5"/>
      <c r="F111" s="5"/>
      <c r="H111" s="5"/>
      <c r="J111" s="5"/>
      <c r="N111" s="5"/>
      <c r="O111" s="5"/>
      <c r="P111" s="5"/>
      <c r="Q111" s="5"/>
      <c r="T111" s="5"/>
      <c r="U111" s="5"/>
      <c r="V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</row>
    <row r="112" spans="1:37" x14ac:dyDescent="0.25">
      <c r="A112" s="5"/>
      <c r="B112" s="5"/>
      <c r="C112" s="5"/>
      <c r="D112" s="5"/>
      <c r="E112" s="5"/>
      <c r="F112" s="5"/>
      <c r="H112" s="5"/>
      <c r="J112" s="5"/>
      <c r="N112" s="5"/>
      <c r="O112" s="5"/>
      <c r="P112" s="5"/>
      <c r="Q112" s="5"/>
      <c r="T112" s="5"/>
      <c r="U112" s="5"/>
      <c r="V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</row>
    <row r="113" spans="1:37" x14ac:dyDescent="0.25">
      <c r="A113" s="5"/>
      <c r="B113" s="5"/>
      <c r="C113" s="5"/>
      <c r="D113" s="5"/>
      <c r="E113" s="5"/>
      <c r="F113" s="5"/>
      <c r="H113" s="5"/>
      <c r="J113" s="5"/>
      <c r="N113" s="5"/>
      <c r="O113" s="5"/>
      <c r="P113" s="5"/>
      <c r="Q113" s="5"/>
      <c r="T113" s="5"/>
      <c r="U113" s="5"/>
      <c r="V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</row>
    <row r="114" spans="1:37" x14ac:dyDescent="0.25">
      <c r="A114" s="5"/>
      <c r="B114" s="5"/>
      <c r="C114" s="5"/>
      <c r="D114" s="5"/>
      <c r="E114" s="5"/>
      <c r="F114" s="5"/>
      <c r="H114" s="5"/>
      <c r="J114" s="5"/>
      <c r="N114" s="5"/>
      <c r="O114" s="5"/>
      <c r="P114" s="5"/>
      <c r="Q114" s="5"/>
      <c r="T114" s="5"/>
      <c r="U114" s="5"/>
      <c r="V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</row>
    <row r="115" spans="1:37" x14ac:dyDescent="0.25">
      <c r="A115" s="5"/>
      <c r="B115" s="5"/>
      <c r="C115" s="5"/>
      <c r="D115" s="5"/>
      <c r="E115" s="5"/>
      <c r="F115" s="5"/>
      <c r="H115" s="5"/>
      <c r="J115" s="5"/>
      <c r="N115" s="5"/>
      <c r="O115" s="5"/>
      <c r="P115" s="5"/>
      <c r="Q115" s="5"/>
      <c r="T115" s="5"/>
      <c r="U115" s="5"/>
      <c r="V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</row>
    <row r="116" spans="1:37" x14ac:dyDescent="0.25">
      <c r="A116" s="5"/>
      <c r="B116" s="5"/>
      <c r="C116" s="5"/>
      <c r="D116" s="5"/>
      <c r="E116" s="5"/>
      <c r="F116" s="5"/>
      <c r="H116" s="5"/>
      <c r="J116" s="5"/>
      <c r="N116" s="5"/>
      <c r="O116" s="5"/>
      <c r="P116" s="5"/>
      <c r="Q116" s="5"/>
      <c r="T116" s="5"/>
      <c r="U116" s="5"/>
      <c r="V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</row>
    <row r="117" spans="1:37" x14ac:dyDescent="0.25">
      <c r="A117" s="5"/>
      <c r="B117" s="5"/>
      <c r="C117" s="5"/>
      <c r="D117" s="5"/>
      <c r="E117" s="5"/>
      <c r="F117" s="5"/>
      <c r="H117" s="5"/>
      <c r="J117" s="5"/>
      <c r="N117" s="5"/>
      <c r="O117" s="5"/>
      <c r="P117" s="5"/>
      <c r="Q117" s="5"/>
      <c r="T117" s="5"/>
      <c r="U117" s="5"/>
      <c r="V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</row>
    <row r="118" spans="1:37" x14ac:dyDescent="0.25">
      <c r="A118" s="5"/>
      <c r="B118" s="5"/>
      <c r="C118" s="5"/>
      <c r="D118" s="5"/>
      <c r="E118" s="5"/>
      <c r="F118" s="5"/>
      <c r="H118" s="5"/>
      <c r="J118" s="5"/>
      <c r="N118" s="5"/>
      <c r="O118" s="5"/>
      <c r="P118" s="5"/>
      <c r="Q118" s="5"/>
      <c r="T118" s="5"/>
      <c r="U118" s="5"/>
      <c r="V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</row>
    <row r="119" spans="1:37" x14ac:dyDescent="0.25">
      <c r="A119" s="5"/>
      <c r="B119" s="5"/>
      <c r="C119" s="5"/>
      <c r="D119" s="5"/>
      <c r="E119" s="5"/>
      <c r="F119" s="5"/>
      <c r="H119" s="5"/>
      <c r="J119" s="5"/>
      <c r="N119" s="5"/>
      <c r="O119" s="5"/>
      <c r="P119" s="5"/>
      <c r="Q119" s="5"/>
      <c r="T119" s="5"/>
      <c r="U119" s="5"/>
      <c r="V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</row>
    <row r="120" spans="1:37" x14ac:dyDescent="0.25">
      <c r="A120" s="5"/>
      <c r="B120" s="5"/>
      <c r="C120" s="5"/>
      <c r="D120" s="5"/>
      <c r="E120" s="5"/>
      <c r="F120" s="5"/>
      <c r="H120" s="5"/>
      <c r="J120" s="5"/>
      <c r="N120" s="5"/>
      <c r="O120" s="5"/>
      <c r="P120" s="5"/>
      <c r="Q120" s="5"/>
      <c r="T120" s="5"/>
      <c r="U120" s="5"/>
      <c r="V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</row>
    <row r="121" spans="1:37" x14ac:dyDescent="0.25">
      <c r="A121" s="5"/>
      <c r="B121" s="5"/>
      <c r="C121" s="5"/>
      <c r="D121" s="5"/>
      <c r="E121" s="5"/>
      <c r="F121" s="5"/>
      <c r="H121" s="5"/>
      <c r="J121" s="5"/>
      <c r="N121" s="5"/>
      <c r="O121" s="5"/>
      <c r="P121" s="5"/>
      <c r="Q121" s="5"/>
      <c r="T121" s="5"/>
      <c r="U121" s="5"/>
      <c r="V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</row>
    <row r="122" spans="1:37" x14ac:dyDescent="0.25">
      <c r="A122" s="5"/>
      <c r="B122" s="5"/>
      <c r="C122" s="5"/>
      <c r="D122" s="5"/>
      <c r="E122" s="5"/>
      <c r="F122" s="5"/>
      <c r="H122" s="5"/>
      <c r="J122" s="5"/>
      <c r="N122" s="5"/>
      <c r="O122" s="5"/>
      <c r="P122" s="5"/>
      <c r="Q122" s="5"/>
      <c r="T122" s="5"/>
      <c r="U122" s="5"/>
      <c r="V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</row>
    <row r="123" spans="1:37" x14ac:dyDescent="0.25">
      <c r="A123" s="5"/>
      <c r="B123" s="5"/>
      <c r="C123" s="5"/>
      <c r="D123" s="5"/>
      <c r="E123" s="5"/>
      <c r="F123" s="5"/>
      <c r="H123" s="5"/>
      <c r="J123" s="5"/>
      <c r="N123" s="5"/>
      <c r="O123" s="5"/>
      <c r="P123" s="5"/>
      <c r="Q123" s="5"/>
      <c r="T123" s="5"/>
      <c r="U123" s="5"/>
      <c r="V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</row>
    <row r="124" spans="1:37" x14ac:dyDescent="0.25">
      <c r="A124" s="5"/>
      <c r="B124" s="5"/>
      <c r="C124" s="5"/>
      <c r="D124" s="5"/>
      <c r="E124" s="5"/>
      <c r="F124" s="5"/>
      <c r="H124" s="5"/>
      <c r="J124" s="5"/>
      <c r="N124" s="5"/>
      <c r="O124" s="5"/>
      <c r="P124" s="5"/>
      <c r="Q124" s="5"/>
      <c r="T124" s="5"/>
      <c r="U124" s="5"/>
      <c r="V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</row>
    <row r="125" spans="1:37" x14ac:dyDescent="0.25">
      <c r="A125" s="5"/>
      <c r="B125" s="5"/>
      <c r="C125" s="5"/>
      <c r="D125" s="5"/>
      <c r="E125" s="5"/>
      <c r="F125" s="5"/>
      <c r="H125" s="5"/>
      <c r="J125" s="5"/>
      <c r="N125" s="5"/>
      <c r="O125" s="5"/>
      <c r="P125" s="5"/>
      <c r="Q125" s="5"/>
      <c r="T125" s="5"/>
      <c r="U125" s="5"/>
      <c r="V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</row>
    <row r="126" spans="1:37" x14ac:dyDescent="0.25">
      <c r="A126" s="5"/>
      <c r="B126" s="5"/>
      <c r="C126" s="5"/>
      <c r="D126" s="5"/>
      <c r="E126" s="5"/>
      <c r="F126" s="5"/>
      <c r="H126" s="5"/>
      <c r="J126" s="5"/>
      <c r="N126" s="5"/>
      <c r="O126" s="5"/>
      <c r="P126" s="5"/>
      <c r="Q126" s="5"/>
      <c r="T126" s="5"/>
      <c r="U126" s="5"/>
      <c r="V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</row>
    <row r="127" spans="1:37" x14ac:dyDescent="0.25">
      <c r="A127" s="5"/>
      <c r="B127" s="5"/>
      <c r="C127" s="5"/>
      <c r="D127" s="5"/>
      <c r="E127" s="5"/>
      <c r="F127" s="5"/>
      <c r="H127" s="5"/>
      <c r="J127" s="5"/>
      <c r="N127" s="5"/>
      <c r="O127" s="5"/>
      <c r="P127" s="5"/>
      <c r="Q127" s="5"/>
      <c r="T127" s="5"/>
      <c r="U127" s="5"/>
      <c r="V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</row>
    <row r="128" spans="1:37" x14ac:dyDescent="0.25">
      <c r="A128" s="5"/>
      <c r="B128" s="5"/>
      <c r="C128" s="5"/>
      <c r="D128" s="5"/>
      <c r="E128" s="5"/>
      <c r="F128" s="5"/>
      <c r="H128" s="5"/>
      <c r="J128" s="5"/>
      <c r="N128" s="5"/>
      <c r="O128" s="5"/>
      <c r="P128" s="5"/>
      <c r="Q128" s="5"/>
      <c r="T128" s="5"/>
      <c r="U128" s="5"/>
      <c r="V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</row>
    <row r="129" spans="1:37" x14ac:dyDescent="0.25">
      <c r="A129" s="5"/>
      <c r="B129" s="5"/>
      <c r="C129" s="5"/>
      <c r="D129" s="5"/>
      <c r="E129" s="5"/>
      <c r="F129" s="5"/>
      <c r="H129" s="5"/>
      <c r="J129" s="5"/>
      <c r="N129" s="5"/>
      <c r="O129" s="5"/>
      <c r="P129" s="5"/>
      <c r="Q129" s="5"/>
      <c r="T129" s="5"/>
      <c r="U129" s="5"/>
      <c r="V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</row>
    <row r="130" spans="1:37" x14ac:dyDescent="0.25">
      <c r="A130" s="5"/>
      <c r="B130" s="5"/>
      <c r="C130" s="5"/>
      <c r="D130" s="5"/>
      <c r="E130" s="5"/>
      <c r="F130" s="5"/>
      <c r="H130" s="5"/>
      <c r="J130" s="5"/>
      <c r="N130" s="5"/>
      <c r="O130" s="5"/>
      <c r="P130" s="5"/>
      <c r="Q130" s="5"/>
      <c r="T130" s="5"/>
      <c r="U130" s="5"/>
      <c r="V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</row>
    <row r="131" spans="1:37" x14ac:dyDescent="0.25">
      <c r="A131" s="5"/>
      <c r="B131" s="5"/>
      <c r="C131" s="5"/>
      <c r="D131" s="5"/>
      <c r="E131" s="5"/>
      <c r="F131" s="5"/>
      <c r="H131" s="5"/>
      <c r="J131" s="5"/>
      <c r="N131" s="5"/>
      <c r="O131" s="5"/>
      <c r="P131" s="5"/>
      <c r="Q131" s="5"/>
      <c r="T131" s="5"/>
      <c r="U131" s="5"/>
      <c r="V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</row>
    <row r="132" spans="1:37" x14ac:dyDescent="0.25">
      <c r="A132" s="5"/>
      <c r="B132" s="5"/>
      <c r="C132" s="5"/>
      <c r="D132" s="5"/>
      <c r="E132" s="5"/>
      <c r="F132" s="5"/>
      <c r="H132" s="5"/>
      <c r="J132" s="5"/>
      <c r="N132" s="5"/>
      <c r="O132" s="5"/>
      <c r="P132" s="5"/>
      <c r="Q132" s="5"/>
      <c r="T132" s="5"/>
      <c r="U132" s="5"/>
      <c r="V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</row>
    <row r="133" spans="1:37" x14ac:dyDescent="0.25">
      <c r="A133" s="5"/>
      <c r="B133" s="5"/>
      <c r="C133" s="5"/>
      <c r="D133" s="5"/>
      <c r="E133" s="5"/>
      <c r="F133" s="5"/>
      <c r="H133" s="5"/>
      <c r="J133" s="5"/>
      <c r="N133" s="5"/>
      <c r="O133" s="5"/>
      <c r="P133" s="5"/>
      <c r="Q133" s="5"/>
      <c r="T133" s="5"/>
      <c r="U133" s="5"/>
      <c r="V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</row>
    <row r="134" spans="1:37" x14ac:dyDescent="0.25">
      <c r="A134" s="5"/>
      <c r="B134" s="5"/>
      <c r="C134" s="5"/>
      <c r="D134" s="5"/>
      <c r="E134" s="5"/>
      <c r="F134" s="5"/>
      <c r="H134" s="5"/>
      <c r="J134" s="5"/>
      <c r="N134" s="5"/>
      <c r="O134" s="5"/>
      <c r="P134" s="5"/>
      <c r="Q134" s="5"/>
      <c r="T134" s="5"/>
      <c r="U134" s="5"/>
      <c r="V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</row>
    <row r="135" spans="1:37" x14ac:dyDescent="0.25">
      <c r="A135" s="5"/>
      <c r="B135" s="5"/>
      <c r="C135" s="5"/>
      <c r="D135" s="5"/>
      <c r="E135" s="5"/>
      <c r="F135" s="5"/>
      <c r="H135" s="5"/>
      <c r="J135" s="5"/>
      <c r="N135" s="5"/>
      <c r="O135" s="5"/>
      <c r="P135" s="5"/>
      <c r="Q135" s="5"/>
      <c r="T135" s="5"/>
      <c r="U135" s="5"/>
      <c r="V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</row>
    <row r="136" spans="1:37" x14ac:dyDescent="0.25">
      <c r="A136" s="5"/>
      <c r="B136" s="5"/>
      <c r="C136" s="5"/>
      <c r="D136" s="5"/>
      <c r="E136" s="5"/>
      <c r="F136" s="5"/>
      <c r="H136" s="5"/>
      <c r="J136" s="5"/>
      <c r="N136" s="5"/>
      <c r="O136" s="5"/>
      <c r="P136" s="5"/>
      <c r="Q136" s="5"/>
      <c r="T136" s="5"/>
      <c r="U136" s="5"/>
      <c r="V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</row>
    <row r="137" spans="1:37" x14ac:dyDescent="0.25">
      <c r="A137" s="5"/>
      <c r="B137" s="5"/>
      <c r="C137" s="5"/>
      <c r="D137" s="5"/>
      <c r="E137" s="5"/>
      <c r="F137" s="5"/>
      <c r="H137" s="5"/>
      <c r="J137" s="5"/>
      <c r="N137" s="5"/>
      <c r="O137" s="5"/>
      <c r="P137" s="5"/>
      <c r="Q137" s="5"/>
      <c r="T137" s="5"/>
      <c r="U137" s="5"/>
      <c r="V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</row>
    <row r="138" spans="1:37" x14ac:dyDescent="0.25">
      <c r="A138" s="5"/>
      <c r="B138" s="5"/>
      <c r="C138" s="5"/>
      <c r="D138" s="5"/>
      <c r="E138" s="5"/>
      <c r="F138" s="5"/>
      <c r="H138" s="5"/>
      <c r="J138" s="5"/>
      <c r="N138" s="5"/>
      <c r="O138" s="5"/>
      <c r="P138" s="5"/>
      <c r="Q138" s="5"/>
      <c r="T138" s="5"/>
      <c r="U138" s="5"/>
      <c r="V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</row>
    <row r="139" spans="1:37" x14ac:dyDescent="0.25">
      <c r="A139" s="5"/>
      <c r="B139" s="5"/>
      <c r="C139" s="5"/>
      <c r="D139" s="5"/>
      <c r="E139" s="5"/>
      <c r="F139" s="5"/>
      <c r="H139" s="5"/>
      <c r="J139" s="5"/>
      <c r="N139" s="5"/>
      <c r="O139" s="5"/>
      <c r="P139" s="5"/>
      <c r="Q139" s="5"/>
      <c r="T139" s="5"/>
      <c r="U139" s="5"/>
      <c r="V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</row>
    <row r="140" spans="1:37" x14ac:dyDescent="0.25">
      <c r="A140" s="5"/>
      <c r="B140" s="5"/>
      <c r="C140" s="5"/>
      <c r="D140" s="5"/>
      <c r="E140" s="5"/>
      <c r="F140" s="5"/>
      <c r="H140" s="5"/>
      <c r="J140" s="5"/>
      <c r="N140" s="5"/>
      <c r="O140" s="5"/>
      <c r="P140" s="5"/>
      <c r="Q140" s="5"/>
      <c r="T140" s="5"/>
      <c r="U140" s="5"/>
      <c r="V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</row>
    <row r="141" spans="1:37" x14ac:dyDescent="0.25">
      <c r="A141" s="5"/>
      <c r="B141" s="5"/>
      <c r="C141" s="5"/>
      <c r="D141" s="5"/>
      <c r="E141" s="5"/>
      <c r="F141" s="5"/>
      <c r="H141" s="5"/>
      <c r="J141" s="5"/>
      <c r="N141" s="5"/>
      <c r="O141" s="5"/>
      <c r="P141" s="5"/>
      <c r="Q141" s="5"/>
      <c r="T141" s="5"/>
      <c r="U141" s="5"/>
      <c r="V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</row>
    <row r="142" spans="1:37" x14ac:dyDescent="0.25">
      <c r="A142" s="5"/>
      <c r="B142" s="5"/>
      <c r="C142" s="5"/>
      <c r="D142" s="5"/>
      <c r="E142" s="5"/>
      <c r="F142" s="5"/>
      <c r="H142" s="5"/>
      <c r="J142" s="5"/>
      <c r="N142" s="5"/>
      <c r="O142" s="5"/>
      <c r="P142" s="5"/>
      <c r="Q142" s="5"/>
      <c r="T142" s="5"/>
      <c r="U142" s="5"/>
      <c r="V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</row>
    <row r="143" spans="1:37" x14ac:dyDescent="0.25">
      <c r="A143" s="5"/>
      <c r="B143" s="5"/>
      <c r="C143" s="5"/>
      <c r="D143" s="5"/>
      <c r="E143" s="5"/>
      <c r="F143" s="5"/>
      <c r="H143" s="5"/>
      <c r="J143" s="5"/>
      <c r="N143" s="5"/>
      <c r="O143" s="5"/>
      <c r="P143" s="5"/>
      <c r="Q143" s="5"/>
      <c r="T143" s="5"/>
      <c r="U143" s="5"/>
      <c r="V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</row>
    <row r="144" spans="1:37" x14ac:dyDescent="0.25">
      <c r="A144" s="5"/>
      <c r="B144" s="5"/>
      <c r="C144" s="5"/>
      <c r="D144" s="5"/>
      <c r="E144" s="5"/>
      <c r="F144" s="5"/>
      <c r="H144" s="5"/>
      <c r="J144" s="5"/>
      <c r="N144" s="5"/>
      <c r="O144" s="5"/>
      <c r="P144" s="5"/>
      <c r="Q144" s="5"/>
      <c r="T144" s="5"/>
      <c r="U144" s="5"/>
      <c r="V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</row>
    <row r="145" spans="1:37" x14ac:dyDescent="0.25">
      <c r="A145" s="5"/>
      <c r="B145" s="5"/>
      <c r="C145" s="5"/>
      <c r="D145" s="5"/>
      <c r="E145" s="5"/>
      <c r="F145" s="5"/>
      <c r="H145" s="5"/>
      <c r="J145" s="5"/>
      <c r="N145" s="5"/>
      <c r="O145" s="5"/>
      <c r="P145" s="5"/>
      <c r="Q145" s="5"/>
      <c r="T145" s="5"/>
      <c r="U145" s="5"/>
      <c r="V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</row>
    <row r="146" spans="1:37" x14ac:dyDescent="0.25">
      <c r="A146" s="5"/>
      <c r="B146" s="5"/>
      <c r="C146" s="5"/>
      <c r="D146" s="5"/>
      <c r="E146" s="5"/>
      <c r="F146" s="5"/>
      <c r="H146" s="5"/>
      <c r="J146" s="5"/>
      <c r="N146" s="5"/>
      <c r="O146" s="5"/>
      <c r="P146" s="5"/>
      <c r="Q146" s="5"/>
      <c r="T146" s="5"/>
      <c r="U146" s="5"/>
      <c r="V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</row>
    <row r="147" spans="1:37" x14ac:dyDescent="0.25">
      <c r="A147" s="5"/>
      <c r="B147" s="5"/>
      <c r="C147" s="5"/>
      <c r="D147" s="5"/>
      <c r="E147" s="5"/>
      <c r="F147" s="5"/>
      <c r="H147" s="5"/>
      <c r="J147" s="5"/>
      <c r="N147" s="5"/>
      <c r="O147" s="5"/>
      <c r="P147" s="5"/>
      <c r="Q147" s="5"/>
      <c r="T147" s="5"/>
      <c r="U147" s="5"/>
      <c r="V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</row>
    <row r="148" spans="1:37" x14ac:dyDescent="0.25">
      <c r="A148" s="5"/>
      <c r="B148" s="5"/>
      <c r="C148" s="5"/>
      <c r="D148" s="5"/>
      <c r="E148" s="5"/>
      <c r="F148" s="5"/>
      <c r="H148" s="5"/>
      <c r="J148" s="5"/>
      <c r="N148" s="5"/>
      <c r="O148" s="5"/>
      <c r="P148" s="5"/>
      <c r="Q148" s="5"/>
      <c r="T148" s="5"/>
      <c r="U148" s="5"/>
      <c r="V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</row>
    <row r="149" spans="1:37" x14ac:dyDescent="0.25">
      <c r="A149" s="5"/>
      <c r="B149" s="5"/>
      <c r="C149" s="5"/>
      <c r="D149" s="5"/>
      <c r="E149" s="5"/>
      <c r="F149" s="5"/>
      <c r="H149" s="5"/>
      <c r="J149" s="5"/>
      <c r="N149" s="5"/>
      <c r="O149" s="5"/>
      <c r="P149" s="5"/>
      <c r="Q149" s="5"/>
      <c r="T149" s="5"/>
      <c r="U149" s="5"/>
      <c r="V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</row>
    <row r="150" spans="1:37" x14ac:dyDescent="0.25">
      <c r="A150" s="5"/>
      <c r="B150" s="5"/>
      <c r="C150" s="5"/>
      <c r="D150" s="5"/>
      <c r="E150" s="5"/>
      <c r="F150" s="5"/>
      <c r="H150" s="5"/>
      <c r="J150" s="5"/>
      <c r="N150" s="5"/>
      <c r="O150" s="5"/>
      <c r="P150" s="5"/>
      <c r="Q150" s="5"/>
      <c r="T150" s="5"/>
      <c r="U150" s="5"/>
      <c r="V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</row>
    <row r="151" spans="1:37" x14ac:dyDescent="0.25">
      <c r="A151" s="5"/>
      <c r="B151" s="5"/>
      <c r="C151" s="5"/>
      <c r="D151" s="5"/>
      <c r="E151" s="5"/>
      <c r="F151" s="5"/>
      <c r="H151" s="5"/>
      <c r="J151" s="5"/>
      <c r="N151" s="5"/>
      <c r="O151" s="5"/>
      <c r="P151" s="5"/>
      <c r="Q151" s="5"/>
      <c r="T151" s="5"/>
      <c r="U151" s="5"/>
      <c r="V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</row>
    <row r="152" spans="1:37" x14ac:dyDescent="0.25">
      <c r="A152" s="5"/>
      <c r="B152" s="5"/>
      <c r="C152" s="5"/>
      <c r="D152" s="5"/>
      <c r="E152" s="5"/>
      <c r="F152" s="5"/>
      <c r="H152" s="5"/>
      <c r="J152" s="5"/>
      <c r="N152" s="5"/>
      <c r="O152" s="5"/>
      <c r="P152" s="5"/>
      <c r="Q152" s="5"/>
      <c r="T152" s="5"/>
      <c r="U152" s="5"/>
      <c r="V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</row>
    <row r="153" spans="1:37" x14ac:dyDescent="0.25">
      <c r="A153" s="5"/>
      <c r="B153" s="5"/>
      <c r="C153" s="5"/>
      <c r="D153" s="5"/>
      <c r="E153" s="5"/>
      <c r="F153" s="5"/>
      <c r="H153" s="5"/>
      <c r="J153" s="5"/>
      <c r="N153" s="5"/>
      <c r="O153" s="5"/>
      <c r="P153" s="5"/>
      <c r="Q153" s="5"/>
      <c r="T153" s="5"/>
      <c r="U153" s="5"/>
      <c r="V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</row>
    <row r="154" spans="1:37" x14ac:dyDescent="0.25">
      <c r="A154" s="5"/>
      <c r="B154" s="5"/>
      <c r="C154" s="5"/>
      <c r="D154" s="5"/>
      <c r="E154" s="5"/>
      <c r="F154" s="5"/>
      <c r="H154" s="5"/>
      <c r="J154" s="5"/>
      <c r="N154" s="5"/>
      <c r="O154" s="5"/>
      <c r="P154" s="5"/>
      <c r="Q154" s="5"/>
      <c r="T154" s="5"/>
      <c r="U154" s="5"/>
      <c r="V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</row>
    <row r="155" spans="1:37" x14ac:dyDescent="0.25">
      <c r="A155" s="5"/>
      <c r="B155" s="5"/>
      <c r="C155" s="5"/>
      <c r="D155" s="5"/>
      <c r="E155" s="5"/>
      <c r="F155" s="5"/>
      <c r="H155" s="5"/>
      <c r="J155" s="5"/>
      <c r="N155" s="5"/>
      <c r="O155" s="5"/>
      <c r="P155" s="5"/>
      <c r="Q155" s="5"/>
      <c r="T155" s="5"/>
      <c r="U155" s="5"/>
      <c r="V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</row>
    <row r="156" spans="1:37" x14ac:dyDescent="0.25">
      <c r="A156" s="5"/>
      <c r="B156" s="5"/>
      <c r="C156" s="5"/>
      <c r="D156" s="5"/>
      <c r="E156" s="5"/>
      <c r="F156" s="5"/>
      <c r="H156" s="5"/>
      <c r="J156" s="5"/>
      <c r="N156" s="5"/>
      <c r="O156" s="5"/>
      <c r="P156" s="5"/>
      <c r="Q156" s="5"/>
      <c r="T156" s="5"/>
      <c r="U156" s="5"/>
      <c r="V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</row>
    <row r="157" spans="1:37" x14ac:dyDescent="0.25">
      <c r="A157" s="5"/>
      <c r="B157" s="5"/>
      <c r="C157" s="5"/>
      <c r="D157" s="5"/>
      <c r="E157" s="5"/>
      <c r="F157" s="5"/>
      <c r="H157" s="5"/>
      <c r="J157" s="5"/>
      <c r="N157" s="5"/>
      <c r="O157" s="5"/>
      <c r="P157" s="5"/>
      <c r="Q157" s="5"/>
      <c r="T157" s="5"/>
      <c r="U157" s="5"/>
      <c r="V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</row>
    <row r="158" spans="1:37" x14ac:dyDescent="0.25">
      <c r="A158" s="5"/>
      <c r="B158" s="5"/>
      <c r="C158" s="5"/>
      <c r="D158" s="5"/>
      <c r="E158" s="5"/>
      <c r="F158" s="5"/>
      <c r="H158" s="5"/>
      <c r="J158" s="5"/>
      <c r="N158" s="5"/>
      <c r="O158" s="5"/>
      <c r="P158" s="5"/>
      <c r="Q158" s="5"/>
      <c r="T158" s="5"/>
      <c r="U158" s="5"/>
      <c r="V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</row>
    <row r="159" spans="1:37" x14ac:dyDescent="0.25">
      <c r="A159" s="5"/>
      <c r="B159" s="5"/>
      <c r="C159" s="5"/>
      <c r="D159" s="5"/>
      <c r="E159" s="5"/>
      <c r="F159" s="5"/>
      <c r="H159" s="5"/>
      <c r="J159" s="5"/>
      <c r="N159" s="5"/>
      <c r="O159" s="5"/>
      <c r="P159" s="5"/>
      <c r="Q159" s="5"/>
      <c r="T159" s="5"/>
      <c r="U159" s="5"/>
      <c r="V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</row>
    <row r="160" spans="1:37" x14ac:dyDescent="0.25">
      <c r="A160" s="5"/>
      <c r="B160" s="5"/>
      <c r="C160" s="5"/>
      <c r="D160" s="5"/>
      <c r="E160" s="5"/>
      <c r="F160" s="5"/>
      <c r="H160" s="5"/>
      <c r="J160" s="5"/>
      <c r="N160" s="5"/>
      <c r="O160" s="5"/>
      <c r="P160" s="5"/>
      <c r="Q160" s="5"/>
      <c r="T160" s="5"/>
      <c r="U160" s="5"/>
      <c r="V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</row>
    <row r="161" spans="1:37" x14ac:dyDescent="0.25">
      <c r="A161" s="5"/>
      <c r="B161" s="5"/>
      <c r="C161" s="5"/>
      <c r="D161" s="5"/>
      <c r="E161" s="5"/>
      <c r="F161" s="5"/>
      <c r="H161" s="5"/>
      <c r="J161" s="5"/>
      <c r="N161" s="5"/>
      <c r="O161" s="5"/>
      <c r="P161" s="5"/>
      <c r="Q161" s="5"/>
      <c r="T161" s="5"/>
      <c r="U161" s="5"/>
      <c r="V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</row>
    <row r="162" spans="1:37" x14ac:dyDescent="0.25">
      <c r="A162" s="5"/>
      <c r="B162" s="5"/>
      <c r="C162" s="5"/>
      <c r="D162" s="5"/>
      <c r="E162" s="5"/>
      <c r="F162" s="5"/>
      <c r="H162" s="5"/>
      <c r="J162" s="5"/>
      <c r="N162" s="5"/>
      <c r="O162" s="5"/>
      <c r="P162" s="5"/>
      <c r="Q162" s="5"/>
      <c r="T162" s="5"/>
      <c r="U162" s="5"/>
      <c r="V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</row>
    <row r="163" spans="1:37" x14ac:dyDescent="0.25">
      <c r="A163" s="5"/>
      <c r="B163" s="5"/>
      <c r="C163" s="5"/>
      <c r="D163" s="5"/>
      <c r="E163" s="5"/>
      <c r="F163" s="5"/>
      <c r="H163" s="5"/>
      <c r="J163" s="5"/>
      <c r="N163" s="5"/>
      <c r="O163" s="5"/>
      <c r="P163" s="5"/>
      <c r="Q163" s="5"/>
      <c r="T163" s="5"/>
      <c r="U163" s="5"/>
      <c r="V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</row>
    <row r="164" spans="1:37" x14ac:dyDescent="0.25">
      <c r="A164" s="5"/>
      <c r="B164" s="5"/>
      <c r="C164" s="5"/>
      <c r="D164" s="5"/>
      <c r="E164" s="5"/>
      <c r="F164" s="5"/>
      <c r="H164" s="5"/>
      <c r="J164" s="5"/>
      <c r="N164" s="5"/>
      <c r="O164" s="5"/>
      <c r="P164" s="5"/>
      <c r="Q164" s="5"/>
      <c r="T164" s="5"/>
      <c r="U164" s="5"/>
      <c r="V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</row>
    <row r="165" spans="1:37" x14ac:dyDescent="0.25">
      <c r="A165" s="5"/>
      <c r="B165" s="5"/>
      <c r="C165" s="5"/>
      <c r="D165" s="5"/>
      <c r="E165" s="5"/>
      <c r="F165" s="5"/>
      <c r="H165" s="5"/>
      <c r="J165" s="5"/>
      <c r="N165" s="5"/>
      <c r="O165" s="5"/>
      <c r="P165" s="5"/>
      <c r="Q165" s="5"/>
      <c r="T165" s="5"/>
      <c r="U165" s="5"/>
      <c r="V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</row>
    <row r="166" spans="1:37" x14ac:dyDescent="0.25">
      <c r="A166" s="5"/>
      <c r="B166" s="5"/>
      <c r="C166" s="5"/>
      <c r="D166" s="5"/>
      <c r="E166" s="5"/>
      <c r="F166" s="5"/>
      <c r="H166" s="5"/>
      <c r="J166" s="5"/>
      <c r="N166" s="5"/>
      <c r="O166" s="5"/>
      <c r="P166" s="5"/>
      <c r="Q166" s="5"/>
      <c r="T166" s="5"/>
      <c r="U166" s="5"/>
      <c r="V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</row>
    <row r="167" spans="1:37" x14ac:dyDescent="0.25">
      <c r="A167" s="5"/>
      <c r="B167" s="5"/>
      <c r="C167" s="5"/>
      <c r="D167" s="5"/>
      <c r="E167" s="5"/>
      <c r="F167" s="5"/>
      <c r="H167" s="5"/>
      <c r="J167" s="5"/>
      <c r="N167" s="5"/>
      <c r="O167" s="5"/>
      <c r="P167" s="5"/>
      <c r="Q167" s="5"/>
      <c r="T167" s="5"/>
      <c r="U167" s="5"/>
      <c r="V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</row>
    <row r="168" spans="1:37" x14ac:dyDescent="0.25">
      <c r="A168" s="5"/>
      <c r="B168" s="5"/>
      <c r="C168" s="5"/>
      <c r="D168" s="5"/>
      <c r="E168" s="5"/>
      <c r="F168" s="5"/>
      <c r="H168" s="5"/>
      <c r="J168" s="5"/>
      <c r="N168" s="5"/>
      <c r="O168" s="5"/>
      <c r="P168" s="5"/>
      <c r="Q168" s="5"/>
      <c r="T168" s="5"/>
      <c r="U168" s="5"/>
      <c r="V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</row>
    <row r="169" spans="1:37" x14ac:dyDescent="0.25">
      <c r="A169" s="5"/>
      <c r="B169" s="5"/>
      <c r="C169" s="5"/>
      <c r="D169" s="5"/>
      <c r="E169" s="5"/>
      <c r="F169" s="5"/>
      <c r="H169" s="5"/>
      <c r="J169" s="5"/>
      <c r="N169" s="5"/>
      <c r="O169" s="5"/>
      <c r="P169" s="5"/>
      <c r="Q169" s="5"/>
      <c r="T169" s="5"/>
      <c r="U169" s="5"/>
      <c r="V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</row>
    <row r="170" spans="1:37" x14ac:dyDescent="0.25">
      <c r="A170" s="5"/>
      <c r="B170" s="5"/>
      <c r="C170" s="5"/>
      <c r="D170" s="5"/>
      <c r="E170" s="5"/>
      <c r="F170" s="5"/>
      <c r="H170" s="5"/>
      <c r="J170" s="5"/>
      <c r="N170" s="5"/>
      <c r="O170" s="5"/>
      <c r="P170" s="5"/>
      <c r="Q170" s="5"/>
      <c r="T170" s="5"/>
      <c r="U170" s="5"/>
      <c r="V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</row>
    <row r="171" spans="1:37" x14ac:dyDescent="0.25">
      <c r="A171" s="5"/>
      <c r="B171" s="5"/>
      <c r="C171" s="5"/>
      <c r="D171" s="5"/>
      <c r="E171" s="5"/>
      <c r="F171" s="5"/>
      <c r="H171" s="5"/>
      <c r="J171" s="5"/>
      <c r="N171" s="5"/>
      <c r="O171" s="5"/>
      <c r="P171" s="5"/>
      <c r="Q171" s="5"/>
      <c r="T171" s="5"/>
      <c r="U171" s="5"/>
      <c r="V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</row>
    <row r="172" spans="1:37" x14ac:dyDescent="0.25">
      <c r="A172" s="5"/>
      <c r="B172" s="5"/>
      <c r="C172" s="5"/>
      <c r="D172" s="5"/>
      <c r="E172" s="5"/>
      <c r="F172" s="5"/>
      <c r="H172" s="5"/>
      <c r="J172" s="5"/>
      <c r="N172" s="5"/>
      <c r="O172" s="5"/>
      <c r="P172" s="5"/>
      <c r="Q172" s="5"/>
      <c r="T172" s="5"/>
      <c r="U172" s="5"/>
      <c r="V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</row>
    <row r="173" spans="1:37" x14ac:dyDescent="0.25">
      <c r="A173" s="5"/>
      <c r="B173" s="5"/>
      <c r="C173" s="5"/>
      <c r="D173" s="5"/>
      <c r="E173" s="5"/>
      <c r="F173" s="5"/>
      <c r="H173" s="5"/>
      <c r="J173" s="5"/>
      <c r="N173" s="5"/>
      <c r="O173" s="5"/>
      <c r="P173" s="5"/>
      <c r="Q173" s="5"/>
      <c r="T173" s="5"/>
      <c r="U173" s="5"/>
      <c r="V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</row>
    <row r="174" spans="1:37" x14ac:dyDescent="0.25">
      <c r="A174" s="5"/>
      <c r="B174" s="5"/>
      <c r="C174" s="5"/>
      <c r="D174" s="5"/>
      <c r="E174" s="5"/>
      <c r="F174" s="5"/>
      <c r="H174" s="5"/>
      <c r="J174" s="5"/>
      <c r="N174" s="5"/>
      <c r="O174" s="5"/>
      <c r="P174" s="5"/>
      <c r="Q174" s="5"/>
      <c r="T174" s="5"/>
      <c r="U174" s="5"/>
      <c r="V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</row>
    <row r="175" spans="1:37" x14ac:dyDescent="0.25">
      <c r="A175" s="5"/>
      <c r="B175" s="5"/>
      <c r="C175" s="5"/>
      <c r="D175" s="5"/>
      <c r="E175" s="5"/>
      <c r="F175" s="5"/>
      <c r="H175" s="5"/>
      <c r="J175" s="5"/>
      <c r="N175" s="5"/>
      <c r="O175" s="5"/>
      <c r="P175" s="5"/>
      <c r="Q175" s="5"/>
      <c r="T175" s="5"/>
      <c r="U175" s="5"/>
      <c r="V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</row>
    <row r="176" spans="1:37" x14ac:dyDescent="0.25">
      <c r="A176" s="5"/>
      <c r="B176" s="5"/>
      <c r="C176" s="5"/>
      <c r="D176" s="5"/>
      <c r="E176" s="5"/>
      <c r="F176" s="5"/>
      <c r="H176" s="5"/>
      <c r="J176" s="5"/>
      <c r="N176" s="5"/>
      <c r="O176" s="5"/>
      <c r="P176" s="5"/>
      <c r="Q176" s="5"/>
      <c r="T176" s="5"/>
      <c r="U176" s="5"/>
      <c r="V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</row>
    <row r="177" spans="1:37" x14ac:dyDescent="0.25">
      <c r="A177" s="5"/>
      <c r="B177" s="5"/>
      <c r="C177" s="5"/>
      <c r="D177" s="5"/>
      <c r="E177" s="5"/>
      <c r="F177" s="5"/>
      <c r="H177" s="5"/>
      <c r="J177" s="5"/>
      <c r="N177" s="5"/>
      <c r="O177" s="5"/>
      <c r="P177" s="5"/>
      <c r="Q177" s="5"/>
      <c r="T177" s="5"/>
      <c r="U177" s="5"/>
      <c r="V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</row>
    <row r="178" spans="1:37" x14ac:dyDescent="0.25">
      <c r="A178" s="5"/>
      <c r="B178" s="5"/>
      <c r="C178" s="5"/>
      <c r="D178" s="5"/>
      <c r="E178" s="5"/>
      <c r="F178" s="5"/>
      <c r="H178" s="5"/>
      <c r="J178" s="5"/>
      <c r="N178" s="5"/>
      <c r="O178" s="5"/>
      <c r="P178" s="5"/>
      <c r="Q178" s="5"/>
      <c r="T178" s="5"/>
      <c r="U178" s="5"/>
      <c r="V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</row>
    <row r="179" spans="1:37" x14ac:dyDescent="0.25">
      <c r="A179" s="5"/>
      <c r="B179" s="5"/>
      <c r="C179" s="5"/>
      <c r="D179" s="5"/>
      <c r="E179" s="5"/>
      <c r="F179" s="5"/>
      <c r="H179" s="5"/>
      <c r="J179" s="5"/>
      <c r="N179" s="5"/>
      <c r="O179" s="5"/>
      <c r="P179" s="5"/>
      <c r="Q179" s="5"/>
      <c r="T179" s="5"/>
      <c r="U179" s="5"/>
      <c r="V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</row>
    <row r="180" spans="1:37" x14ac:dyDescent="0.25">
      <c r="A180" s="5"/>
      <c r="B180" s="5"/>
      <c r="C180" s="5"/>
      <c r="D180" s="5"/>
      <c r="E180" s="5"/>
      <c r="F180" s="5"/>
      <c r="H180" s="5"/>
      <c r="J180" s="5"/>
      <c r="N180" s="5"/>
      <c r="O180" s="5"/>
      <c r="P180" s="5"/>
      <c r="Q180" s="5"/>
      <c r="T180" s="5"/>
      <c r="U180" s="5"/>
      <c r="V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</row>
    <row r="181" spans="1:37" x14ac:dyDescent="0.25">
      <c r="A181" s="5"/>
      <c r="B181" s="5"/>
      <c r="C181" s="5"/>
      <c r="D181" s="5"/>
      <c r="E181" s="5"/>
      <c r="F181" s="5"/>
      <c r="H181" s="5"/>
      <c r="J181" s="5"/>
      <c r="N181" s="5"/>
      <c r="O181" s="5"/>
      <c r="P181" s="5"/>
      <c r="Q181" s="5"/>
      <c r="T181" s="5"/>
      <c r="U181" s="5"/>
      <c r="V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</row>
    <row r="182" spans="1:37" x14ac:dyDescent="0.25">
      <c r="A182" s="5"/>
      <c r="B182" s="5"/>
      <c r="C182" s="5"/>
      <c r="D182" s="5"/>
      <c r="E182" s="5"/>
      <c r="F182" s="5"/>
      <c r="H182" s="5"/>
      <c r="J182" s="5"/>
      <c r="N182" s="5"/>
      <c r="O182" s="5"/>
      <c r="P182" s="5"/>
      <c r="Q182" s="5"/>
      <c r="T182" s="5"/>
      <c r="U182" s="5"/>
      <c r="V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</row>
    <row r="183" spans="1:37" x14ac:dyDescent="0.25">
      <c r="A183" s="5"/>
      <c r="B183" s="5"/>
      <c r="C183" s="5"/>
      <c r="D183" s="5"/>
      <c r="E183" s="5"/>
      <c r="F183" s="5"/>
      <c r="J183" s="5"/>
      <c r="N183" s="5"/>
      <c r="O183" s="5"/>
      <c r="P183" s="5"/>
      <c r="Q183" s="5"/>
      <c r="T183" s="5"/>
      <c r="U183" s="5"/>
      <c r="V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</row>
    <row r="184" spans="1:37" x14ac:dyDescent="0.25">
      <c r="A184" s="5"/>
      <c r="B184" s="5"/>
      <c r="C184" s="5"/>
      <c r="D184" s="5"/>
      <c r="E184" s="5"/>
      <c r="F184" s="5"/>
      <c r="J184" s="5"/>
      <c r="N184" s="5"/>
      <c r="O184" s="5"/>
      <c r="P184" s="5"/>
      <c r="Q184" s="5"/>
      <c r="T184" s="5"/>
      <c r="U184" s="5"/>
      <c r="V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</row>
    <row r="185" spans="1:37" x14ac:dyDescent="0.25">
      <c r="A185" s="5"/>
      <c r="B185" s="5"/>
      <c r="C185" s="5"/>
      <c r="D185" s="5"/>
      <c r="E185" s="5"/>
      <c r="F185" s="5"/>
      <c r="J185" s="5"/>
      <c r="N185" s="5"/>
      <c r="O185" s="5"/>
      <c r="P185" s="5"/>
      <c r="Q185" s="5"/>
      <c r="T185" s="5"/>
      <c r="U185" s="5"/>
      <c r="V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</row>
    <row r="186" spans="1:37" x14ac:dyDescent="0.25">
      <c r="A186" s="5"/>
      <c r="B186" s="5"/>
      <c r="C186" s="5"/>
      <c r="D186" s="5"/>
      <c r="E186" s="5"/>
      <c r="F186" s="5"/>
      <c r="J186" s="5"/>
      <c r="N186" s="5"/>
      <c r="O186" s="5"/>
      <c r="P186" s="5"/>
      <c r="Q186" s="5"/>
      <c r="T186" s="5"/>
      <c r="U186" s="5"/>
      <c r="V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</row>
    <row r="187" spans="1:37" x14ac:dyDescent="0.25">
      <c r="A187" s="5"/>
      <c r="B187" s="5"/>
      <c r="C187" s="5"/>
      <c r="D187" s="5"/>
      <c r="E187" s="5"/>
      <c r="F187" s="5"/>
      <c r="J187" s="5"/>
      <c r="N187" s="5"/>
      <c r="O187" s="5"/>
      <c r="P187" s="5"/>
      <c r="Q187" s="5"/>
      <c r="T187" s="5"/>
      <c r="U187" s="5"/>
      <c r="V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</row>
    <row r="188" spans="1:37" x14ac:dyDescent="0.25">
      <c r="A188" s="5"/>
      <c r="B188" s="5"/>
      <c r="C188" s="5"/>
      <c r="D188" s="5"/>
      <c r="E188" s="5"/>
      <c r="F188" s="5"/>
      <c r="J188" s="5"/>
      <c r="N188" s="5"/>
      <c r="O188" s="5"/>
      <c r="P188" s="5"/>
      <c r="Q188" s="5"/>
      <c r="T188" s="5"/>
      <c r="U188" s="5"/>
      <c r="V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</row>
    <row r="189" spans="1:37" x14ac:dyDescent="0.25">
      <c r="A189" s="5"/>
      <c r="B189" s="5"/>
      <c r="C189" s="5"/>
      <c r="D189" s="5"/>
      <c r="E189" s="5"/>
      <c r="F189" s="5"/>
      <c r="J189" s="5"/>
      <c r="N189" s="5"/>
      <c r="O189" s="5"/>
      <c r="P189" s="5"/>
      <c r="Q189" s="5"/>
      <c r="T189" s="5"/>
      <c r="U189" s="5"/>
      <c r="V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</row>
    <row r="190" spans="1:37" x14ac:dyDescent="0.25">
      <c r="A190" s="5"/>
      <c r="B190" s="5"/>
      <c r="C190" s="5"/>
      <c r="D190" s="5"/>
      <c r="E190" s="5"/>
      <c r="F190" s="5"/>
      <c r="J190" s="5"/>
      <c r="N190" s="5"/>
      <c r="O190" s="5"/>
      <c r="P190" s="5"/>
      <c r="Q190" s="5"/>
      <c r="T190" s="5"/>
      <c r="U190" s="5"/>
      <c r="V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</row>
    <row r="191" spans="1:37" x14ac:dyDescent="0.25">
      <c r="A191" s="5"/>
      <c r="B191" s="5"/>
      <c r="C191" s="5"/>
      <c r="D191" s="5"/>
      <c r="E191" s="5"/>
      <c r="F191" s="5"/>
      <c r="J191" s="5"/>
      <c r="N191" s="5"/>
      <c r="O191" s="5"/>
      <c r="P191" s="5"/>
      <c r="Q191" s="5"/>
      <c r="T191" s="5"/>
      <c r="U191" s="5"/>
      <c r="V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</row>
    <row r="192" spans="1:37" x14ac:dyDescent="0.25">
      <c r="A192" s="5"/>
      <c r="B192" s="5"/>
      <c r="C192" s="5"/>
      <c r="D192" s="5"/>
      <c r="E192" s="5"/>
      <c r="F192" s="5"/>
      <c r="J192" s="5"/>
      <c r="N192" s="5"/>
      <c r="O192" s="5"/>
      <c r="P192" s="5"/>
      <c r="Q192" s="5"/>
      <c r="T192" s="5"/>
      <c r="U192" s="5"/>
      <c r="V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</row>
    <row r="193" spans="1:37" x14ac:dyDescent="0.25">
      <c r="A193" s="5"/>
      <c r="B193" s="5"/>
      <c r="C193" s="5"/>
      <c r="D193" s="5"/>
      <c r="E193" s="5"/>
      <c r="F193" s="5"/>
      <c r="J193" s="5"/>
      <c r="N193" s="5"/>
      <c r="O193" s="5"/>
      <c r="P193" s="5"/>
      <c r="Q193" s="5"/>
      <c r="T193" s="5"/>
      <c r="U193" s="5"/>
      <c r="V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</row>
    <row r="194" spans="1:37" x14ac:dyDescent="0.25">
      <c r="A194" s="5"/>
      <c r="B194" s="5"/>
      <c r="C194" s="5"/>
      <c r="D194" s="5"/>
      <c r="E194" s="5"/>
      <c r="F194" s="5"/>
      <c r="J194" s="5"/>
      <c r="N194" s="5"/>
      <c r="O194" s="5"/>
      <c r="P194" s="5"/>
      <c r="Q194" s="5"/>
      <c r="T194" s="5"/>
      <c r="U194" s="5"/>
      <c r="V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</row>
    <row r="195" spans="1:37" x14ac:dyDescent="0.25">
      <c r="A195" s="5"/>
      <c r="B195" s="5"/>
      <c r="C195" s="5"/>
      <c r="D195" s="5"/>
      <c r="E195" s="5"/>
      <c r="F195" s="5"/>
      <c r="J195" s="5"/>
      <c r="N195" s="5"/>
      <c r="O195" s="5"/>
      <c r="P195" s="5"/>
      <c r="Q195" s="5"/>
      <c r="T195" s="5"/>
      <c r="U195" s="5"/>
      <c r="V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</row>
    <row r="196" spans="1:37" x14ac:dyDescent="0.25">
      <c r="A196" s="5"/>
      <c r="B196" s="5"/>
      <c r="C196" s="5"/>
      <c r="D196" s="5"/>
      <c r="E196" s="5"/>
      <c r="F196" s="5"/>
      <c r="J196" s="5"/>
      <c r="N196" s="5"/>
      <c r="O196" s="5"/>
      <c r="P196" s="5"/>
      <c r="Q196" s="5"/>
      <c r="T196" s="5"/>
      <c r="U196" s="5"/>
      <c r="V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</row>
    <row r="197" spans="1:37" x14ac:dyDescent="0.25">
      <c r="A197" s="5"/>
      <c r="B197" s="5"/>
      <c r="C197" s="5"/>
      <c r="D197" s="5"/>
      <c r="E197" s="5"/>
      <c r="F197" s="5"/>
      <c r="J197" s="5"/>
      <c r="N197" s="5"/>
      <c r="O197" s="5"/>
      <c r="P197" s="5"/>
      <c r="Q197" s="5"/>
      <c r="T197" s="5"/>
      <c r="U197" s="5"/>
      <c r="V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</row>
    <row r="198" spans="1:37" x14ac:dyDescent="0.25">
      <c r="A198" s="5"/>
      <c r="B198" s="5"/>
      <c r="C198" s="5"/>
      <c r="D198" s="5"/>
      <c r="E198" s="5"/>
      <c r="F198" s="5"/>
      <c r="J198" s="5"/>
      <c r="N198" s="5"/>
      <c r="O198" s="5"/>
      <c r="P198" s="5"/>
      <c r="Q198" s="5"/>
      <c r="T198" s="5"/>
      <c r="U198" s="5"/>
      <c r="V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</row>
    <row r="199" spans="1:37" x14ac:dyDescent="0.25">
      <c r="A199" s="5"/>
      <c r="B199" s="5"/>
      <c r="C199" s="5"/>
      <c r="D199" s="5"/>
      <c r="E199" s="5"/>
      <c r="F199" s="5"/>
      <c r="J199" s="5"/>
      <c r="N199" s="5"/>
      <c r="O199" s="5"/>
      <c r="P199" s="5"/>
      <c r="Q199" s="5"/>
      <c r="T199" s="5"/>
      <c r="U199" s="5"/>
      <c r="V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  <c r="AK199" s="5"/>
    </row>
    <row r="200" spans="1:37" x14ac:dyDescent="0.25">
      <c r="A200" s="5"/>
      <c r="B200" s="5"/>
      <c r="C200" s="5"/>
      <c r="D200" s="5"/>
      <c r="E200" s="5"/>
      <c r="F200" s="5"/>
      <c r="J200" s="5"/>
      <c r="N200" s="5"/>
      <c r="O200" s="5"/>
      <c r="P200" s="5"/>
      <c r="Q200" s="5"/>
      <c r="T200" s="5"/>
      <c r="U200" s="5"/>
      <c r="V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  <c r="AK200" s="5"/>
    </row>
    <row r="201" spans="1:37" x14ac:dyDescent="0.25">
      <c r="A201" s="5"/>
      <c r="B201" s="5"/>
      <c r="C201" s="5"/>
      <c r="D201" s="5"/>
      <c r="E201" s="5"/>
      <c r="F201" s="5"/>
      <c r="J201" s="5"/>
      <c r="N201" s="5"/>
      <c r="O201" s="5"/>
      <c r="P201" s="5"/>
      <c r="Q201" s="5"/>
      <c r="T201" s="5"/>
      <c r="U201" s="5"/>
      <c r="V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  <c r="AK201" s="5"/>
    </row>
    <row r="202" spans="1:37" x14ac:dyDescent="0.25">
      <c r="A202" s="5"/>
      <c r="B202" s="5"/>
      <c r="C202" s="5"/>
      <c r="D202" s="5"/>
      <c r="E202" s="5"/>
      <c r="F202" s="5"/>
      <c r="J202" s="5"/>
      <c r="N202" s="5"/>
      <c r="O202" s="5"/>
      <c r="P202" s="5"/>
      <c r="Q202" s="5"/>
      <c r="T202" s="5"/>
      <c r="U202" s="5"/>
      <c r="V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  <c r="AK202" s="5"/>
    </row>
    <row r="203" spans="1:37" x14ac:dyDescent="0.25">
      <c r="A203" s="5"/>
      <c r="B203" s="5"/>
      <c r="C203" s="5"/>
      <c r="D203" s="5"/>
      <c r="E203" s="5"/>
      <c r="F203" s="5"/>
      <c r="J203" s="5"/>
      <c r="N203" s="5"/>
      <c r="O203" s="5"/>
      <c r="P203" s="5"/>
      <c r="Q203" s="5"/>
      <c r="T203" s="5"/>
      <c r="U203" s="5"/>
      <c r="V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5"/>
      <c r="AJ203" s="5"/>
      <c r="AK203" s="5"/>
    </row>
    <row r="204" spans="1:37" x14ac:dyDescent="0.25">
      <c r="A204" s="5"/>
      <c r="B204" s="5"/>
      <c r="C204" s="5"/>
      <c r="D204" s="5"/>
      <c r="E204" s="5"/>
      <c r="F204" s="5"/>
      <c r="J204" s="5"/>
      <c r="N204" s="5"/>
      <c r="O204" s="5"/>
      <c r="P204" s="5"/>
      <c r="Q204" s="5"/>
      <c r="T204" s="5"/>
      <c r="U204" s="5"/>
      <c r="V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  <c r="AK204" s="5"/>
    </row>
    <row r="205" spans="1:37" x14ac:dyDescent="0.25">
      <c r="A205" s="5"/>
      <c r="B205" s="5"/>
      <c r="C205" s="5"/>
      <c r="D205" s="5"/>
      <c r="E205" s="5"/>
      <c r="F205" s="5"/>
      <c r="J205" s="5"/>
      <c r="N205" s="5"/>
      <c r="O205" s="5"/>
      <c r="P205" s="5"/>
      <c r="Q205" s="5"/>
      <c r="T205" s="5"/>
      <c r="U205" s="5"/>
      <c r="V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5"/>
      <c r="AJ205" s="5"/>
      <c r="AK205" s="5"/>
    </row>
    <row r="206" spans="1:37" x14ac:dyDescent="0.25">
      <c r="A206" s="5"/>
      <c r="B206" s="5"/>
      <c r="C206" s="5"/>
      <c r="D206" s="5"/>
      <c r="E206" s="5"/>
      <c r="F206" s="5"/>
      <c r="J206" s="5"/>
      <c r="N206" s="5"/>
      <c r="O206" s="5"/>
      <c r="P206" s="5"/>
      <c r="Q206" s="5"/>
      <c r="T206" s="5"/>
      <c r="U206" s="5"/>
      <c r="V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  <c r="AH206" s="5"/>
      <c r="AI206" s="5"/>
      <c r="AJ206" s="5"/>
      <c r="AK206" s="5"/>
    </row>
    <row r="207" spans="1:37" x14ac:dyDescent="0.25">
      <c r="A207" s="5"/>
      <c r="B207" s="5"/>
      <c r="C207" s="5"/>
      <c r="D207" s="5"/>
      <c r="E207" s="5"/>
      <c r="F207" s="5"/>
      <c r="J207" s="5"/>
      <c r="N207" s="5"/>
      <c r="O207" s="5"/>
      <c r="P207" s="5"/>
      <c r="Q207" s="5"/>
      <c r="T207" s="5"/>
      <c r="U207" s="5"/>
      <c r="V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  <c r="AK207" s="5"/>
    </row>
    <row r="208" spans="1:37" x14ac:dyDescent="0.25">
      <c r="A208" s="5"/>
      <c r="B208" s="5"/>
      <c r="C208" s="5"/>
      <c r="D208" s="5"/>
      <c r="E208" s="5"/>
      <c r="F208" s="5"/>
      <c r="J208" s="5"/>
      <c r="N208" s="5"/>
      <c r="O208" s="5"/>
      <c r="P208" s="5"/>
      <c r="Q208" s="5"/>
      <c r="T208" s="5"/>
      <c r="U208" s="5"/>
      <c r="V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</row>
    <row r="209" spans="1:37" x14ac:dyDescent="0.25">
      <c r="A209" s="5"/>
      <c r="B209" s="5"/>
      <c r="C209" s="5"/>
      <c r="D209" s="5"/>
      <c r="E209" s="5"/>
      <c r="F209" s="5"/>
      <c r="J209" s="5"/>
      <c r="N209" s="5"/>
      <c r="O209" s="5"/>
      <c r="P209" s="5"/>
      <c r="Q209" s="5"/>
      <c r="T209" s="5"/>
      <c r="U209" s="5"/>
      <c r="V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5"/>
      <c r="AJ209" s="5"/>
      <c r="AK209" s="5"/>
    </row>
    <row r="210" spans="1:37" x14ac:dyDescent="0.25">
      <c r="A210" s="5"/>
      <c r="B210" s="5"/>
      <c r="C210" s="5"/>
      <c r="D210" s="5"/>
      <c r="E210" s="5"/>
      <c r="F210" s="5"/>
      <c r="J210" s="5"/>
      <c r="N210" s="5"/>
      <c r="O210" s="5"/>
      <c r="P210" s="5"/>
      <c r="Q210" s="5"/>
      <c r="T210" s="5"/>
      <c r="U210" s="5"/>
      <c r="V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  <c r="AK210" s="5"/>
    </row>
    <row r="211" spans="1:37" x14ac:dyDescent="0.25">
      <c r="A211" s="5"/>
      <c r="B211" s="5"/>
      <c r="C211" s="5"/>
      <c r="D211" s="5"/>
      <c r="E211" s="5"/>
      <c r="F211" s="5"/>
      <c r="J211" s="5"/>
      <c r="N211" s="5"/>
      <c r="O211" s="5"/>
      <c r="P211" s="5"/>
      <c r="Q211" s="5"/>
      <c r="T211" s="5"/>
      <c r="U211" s="5"/>
      <c r="V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  <c r="AI211" s="5"/>
      <c r="AJ211" s="5"/>
      <c r="AK211" s="5"/>
    </row>
    <row r="212" spans="1:37" x14ac:dyDescent="0.25">
      <c r="A212" s="5"/>
      <c r="B212" s="5"/>
      <c r="C212" s="5"/>
      <c r="D212" s="5"/>
      <c r="E212" s="5"/>
      <c r="F212" s="5"/>
      <c r="J212" s="5"/>
      <c r="N212" s="5"/>
      <c r="O212" s="5"/>
      <c r="P212" s="5"/>
      <c r="Q212" s="5"/>
      <c r="T212" s="5"/>
      <c r="U212" s="5"/>
      <c r="V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  <c r="AH212" s="5"/>
      <c r="AI212" s="5"/>
      <c r="AJ212" s="5"/>
      <c r="AK212" s="5"/>
    </row>
    <row r="213" spans="1:37" x14ac:dyDescent="0.25">
      <c r="A213" s="5"/>
      <c r="B213" s="5"/>
      <c r="C213" s="5"/>
      <c r="D213" s="5"/>
      <c r="E213" s="5"/>
      <c r="F213" s="5"/>
      <c r="J213" s="5"/>
      <c r="N213" s="5"/>
      <c r="O213" s="5"/>
      <c r="P213" s="5"/>
      <c r="Q213" s="5"/>
      <c r="T213" s="5"/>
      <c r="U213" s="5"/>
      <c r="V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  <c r="AK213" s="5"/>
    </row>
    <row r="214" spans="1:37" x14ac:dyDescent="0.25">
      <c r="A214" s="5"/>
      <c r="B214" s="5"/>
      <c r="C214" s="5"/>
      <c r="D214" s="5"/>
      <c r="E214" s="5"/>
      <c r="F214" s="5"/>
      <c r="J214" s="5"/>
      <c r="N214" s="5"/>
      <c r="O214" s="5"/>
      <c r="P214" s="5"/>
      <c r="Q214" s="5"/>
      <c r="T214" s="5"/>
      <c r="U214" s="5"/>
      <c r="V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  <c r="AI214" s="5"/>
      <c r="AJ214" s="5"/>
      <c r="AK214" s="5"/>
    </row>
    <row r="215" spans="1:37" x14ac:dyDescent="0.25">
      <c r="A215" s="5"/>
      <c r="B215" s="5"/>
      <c r="C215" s="5"/>
      <c r="D215" s="5"/>
      <c r="E215" s="5"/>
      <c r="F215" s="5"/>
      <c r="J215" s="5"/>
      <c r="N215" s="5"/>
      <c r="O215" s="5"/>
      <c r="P215" s="5"/>
      <c r="Q215" s="5"/>
      <c r="T215" s="5"/>
      <c r="U215" s="5"/>
      <c r="V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J215" s="5"/>
      <c r="AK215" s="5"/>
    </row>
    <row r="216" spans="1:37" x14ac:dyDescent="0.25">
      <c r="A216" s="5"/>
      <c r="B216" s="5"/>
      <c r="C216" s="5"/>
      <c r="D216" s="5"/>
      <c r="E216" s="5"/>
      <c r="F216" s="5"/>
      <c r="J216" s="5"/>
      <c r="N216" s="5"/>
      <c r="O216" s="5"/>
      <c r="P216" s="5"/>
      <c r="Q216" s="5"/>
      <c r="T216" s="5"/>
      <c r="U216" s="5"/>
      <c r="V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  <c r="AI216" s="5"/>
      <c r="AJ216" s="5"/>
      <c r="AK216" s="5"/>
    </row>
    <row r="217" spans="1:37" x14ac:dyDescent="0.25">
      <c r="A217" s="5"/>
      <c r="B217" s="5"/>
      <c r="C217" s="5"/>
      <c r="D217" s="5"/>
      <c r="E217" s="5"/>
      <c r="F217" s="5"/>
      <c r="J217" s="5"/>
      <c r="N217" s="5"/>
      <c r="O217" s="5"/>
      <c r="P217" s="5"/>
      <c r="Q217" s="5"/>
      <c r="T217" s="5"/>
      <c r="U217" s="5"/>
      <c r="V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  <c r="AH217" s="5"/>
      <c r="AI217" s="5"/>
      <c r="AJ217" s="5"/>
      <c r="AK217" s="5"/>
    </row>
    <row r="218" spans="1:37" x14ac:dyDescent="0.25">
      <c r="A218" s="5"/>
      <c r="B218" s="5"/>
      <c r="C218" s="5"/>
      <c r="D218" s="5"/>
      <c r="E218" s="5"/>
      <c r="F218" s="5"/>
      <c r="J218" s="5"/>
      <c r="N218" s="5"/>
      <c r="O218" s="5"/>
      <c r="P218" s="5"/>
      <c r="Q218" s="5"/>
      <c r="T218" s="5"/>
      <c r="U218" s="5"/>
      <c r="V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  <c r="AH218" s="5"/>
      <c r="AI218" s="5"/>
      <c r="AJ218" s="5"/>
      <c r="AK218" s="5"/>
    </row>
    <row r="219" spans="1:37" x14ac:dyDescent="0.25">
      <c r="A219" s="5"/>
      <c r="B219" s="5"/>
      <c r="C219" s="5"/>
      <c r="D219" s="5"/>
      <c r="E219" s="5"/>
      <c r="F219" s="5"/>
      <c r="J219" s="5"/>
      <c r="N219" s="5"/>
      <c r="O219" s="5"/>
      <c r="P219" s="5"/>
      <c r="Q219" s="5"/>
      <c r="T219" s="5"/>
      <c r="U219" s="5"/>
      <c r="V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  <c r="AH219" s="5"/>
      <c r="AI219" s="5"/>
      <c r="AJ219" s="5"/>
      <c r="AK219" s="5"/>
    </row>
    <row r="220" spans="1:37" x14ac:dyDescent="0.25">
      <c r="A220" s="5"/>
      <c r="B220" s="5"/>
      <c r="C220" s="5"/>
      <c r="D220" s="5"/>
      <c r="E220" s="5"/>
      <c r="F220" s="5"/>
      <c r="J220" s="5"/>
      <c r="N220" s="5"/>
      <c r="O220" s="5"/>
      <c r="P220" s="5"/>
      <c r="Q220" s="5"/>
      <c r="T220" s="5"/>
      <c r="U220" s="5"/>
      <c r="V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  <c r="AH220" s="5"/>
      <c r="AI220" s="5"/>
      <c r="AJ220" s="5"/>
      <c r="AK220" s="5"/>
    </row>
    <row r="221" spans="1:37" x14ac:dyDescent="0.25">
      <c r="A221" s="5"/>
      <c r="B221" s="5"/>
      <c r="C221" s="5"/>
      <c r="D221" s="5"/>
      <c r="E221" s="5"/>
      <c r="F221" s="5"/>
      <c r="J221" s="5"/>
      <c r="N221" s="5"/>
      <c r="O221" s="5"/>
      <c r="P221" s="5"/>
      <c r="Q221" s="5"/>
      <c r="T221" s="5"/>
      <c r="U221" s="5"/>
      <c r="V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  <c r="AH221" s="5"/>
      <c r="AI221" s="5"/>
      <c r="AJ221" s="5"/>
      <c r="AK221" s="5"/>
    </row>
    <row r="222" spans="1:37" x14ac:dyDescent="0.25">
      <c r="A222" s="5"/>
      <c r="B222" s="5"/>
      <c r="C222" s="5"/>
      <c r="D222" s="5"/>
      <c r="E222" s="5"/>
      <c r="F222" s="5"/>
      <c r="J222" s="5"/>
      <c r="N222" s="5"/>
      <c r="O222" s="5"/>
      <c r="P222" s="5"/>
      <c r="Q222" s="5"/>
      <c r="T222" s="5"/>
      <c r="U222" s="5"/>
      <c r="V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  <c r="AH222" s="5"/>
      <c r="AI222" s="5"/>
      <c r="AJ222" s="5"/>
      <c r="AK222" s="5"/>
    </row>
    <row r="223" spans="1:37" x14ac:dyDescent="0.25">
      <c r="A223" s="5"/>
      <c r="B223" s="5"/>
      <c r="C223" s="5"/>
      <c r="D223" s="5"/>
      <c r="E223" s="5"/>
      <c r="F223" s="5"/>
      <c r="J223" s="5"/>
      <c r="N223" s="5"/>
      <c r="O223" s="5"/>
      <c r="P223" s="5"/>
      <c r="Q223" s="5"/>
      <c r="T223" s="5"/>
      <c r="U223" s="5"/>
      <c r="V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  <c r="AH223" s="5"/>
      <c r="AI223" s="5"/>
      <c r="AJ223" s="5"/>
      <c r="AK223" s="5"/>
    </row>
    <row r="224" spans="1:37" x14ac:dyDescent="0.25">
      <c r="A224" s="5"/>
      <c r="B224" s="5"/>
      <c r="C224" s="5"/>
      <c r="D224" s="5"/>
      <c r="E224" s="5"/>
      <c r="F224" s="5"/>
      <c r="J224" s="5"/>
      <c r="N224" s="5"/>
      <c r="O224" s="5"/>
      <c r="P224" s="5"/>
      <c r="Q224" s="5"/>
      <c r="T224" s="5"/>
      <c r="U224" s="5"/>
      <c r="V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  <c r="AH224" s="5"/>
      <c r="AI224" s="5"/>
      <c r="AJ224" s="5"/>
      <c r="AK224" s="5"/>
    </row>
    <row r="225" spans="1:37" x14ac:dyDescent="0.25">
      <c r="A225" s="5"/>
      <c r="B225" s="5"/>
      <c r="C225" s="5"/>
      <c r="D225" s="5"/>
      <c r="E225" s="5"/>
      <c r="F225" s="5"/>
      <c r="J225" s="5"/>
      <c r="N225" s="5"/>
      <c r="O225" s="5"/>
      <c r="P225" s="5"/>
      <c r="Q225" s="5"/>
      <c r="T225" s="5"/>
      <c r="U225" s="5"/>
      <c r="V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  <c r="AH225" s="5"/>
      <c r="AI225" s="5"/>
      <c r="AJ225" s="5"/>
      <c r="AK225" s="5"/>
    </row>
    <row r="226" spans="1:37" x14ac:dyDescent="0.25">
      <c r="A226" s="5"/>
      <c r="B226" s="5"/>
      <c r="C226" s="5"/>
      <c r="D226" s="5"/>
      <c r="E226" s="5"/>
      <c r="F226" s="5"/>
      <c r="J226" s="5"/>
      <c r="N226" s="5"/>
      <c r="O226" s="5"/>
      <c r="P226" s="5"/>
      <c r="Q226" s="5"/>
      <c r="T226" s="5"/>
      <c r="U226" s="5"/>
      <c r="V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  <c r="AH226" s="5"/>
      <c r="AI226" s="5"/>
      <c r="AJ226" s="5"/>
      <c r="AK226" s="5"/>
    </row>
    <row r="227" spans="1:37" x14ac:dyDescent="0.25">
      <c r="A227" s="5"/>
      <c r="B227" s="5"/>
      <c r="C227" s="5"/>
      <c r="D227" s="5"/>
      <c r="E227" s="5"/>
      <c r="F227" s="5"/>
      <c r="J227" s="5"/>
      <c r="N227" s="5"/>
      <c r="O227" s="5"/>
      <c r="P227" s="5"/>
      <c r="Q227" s="5"/>
      <c r="T227" s="5"/>
      <c r="U227" s="5"/>
      <c r="V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  <c r="AH227" s="5"/>
      <c r="AI227" s="5"/>
      <c r="AJ227" s="5"/>
      <c r="AK227" s="5"/>
    </row>
    <row r="228" spans="1:37" x14ac:dyDescent="0.25">
      <c r="A228" s="5"/>
      <c r="B228" s="5"/>
      <c r="C228" s="5"/>
      <c r="D228" s="5"/>
      <c r="E228" s="5"/>
      <c r="F228" s="5"/>
      <c r="J228" s="5"/>
      <c r="N228" s="5"/>
      <c r="O228" s="5"/>
      <c r="P228" s="5"/>
      <c r="Q228" s="5"/>
      <c r="T228" s="5"/>
      <c r="U228" s="5"/>
      <c r="V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  <c r="AH228" s="5"/>
      <c r="AI228" s="5"/>
      <c r="AJ228" s="5"/>
      <c r="AK228" s="5"/>
    </row>
    <row r="229" spans="1:37" x14ac:dyDescent="0.25">
      <c r="A229" s="5"/>
      <c r="B229" s="5"/>
      <c r="C229" s="5"/>
      <c r="D229" s="5"/>
      <c r="E229" s="5"/>
      <c r="F229" s="5"/>
      <c r="J229" s="5"/>
      <c r="N229" s="5"/>
      <c r="O229" s="5"/>
      <c r="P229" s="5"/>
      <c r="Q229" s="5"/>
      <c r="T229" s="5"/>
      <c r="U229" s="5"/>
      <c r="V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  <c r="AH229" s="5"/>
      <c r="AI229" s="5"/>
      <c r="AJ229" s="5"/>
      <c r="AK229" s="5"/>
    </row>
    <row r="230" spans="1:37" x14ac:dyDescent="0.25">
      <c r="A230" s="5"/>
      <c r="B230" s="5"/>
      <c r="C230" s="5"/>
      <c r="D230" s="5"/>
      <c r="E230" s="5"/>
      <c r="F230" s="5"/>
      <c r="J230" s="5"/>
      <c r="N230" s="5"/>
      <c r="O230" s="5"/>
      <c r="P230" s="5"/>
      <c r="Q230" s="5"/>
      <c r="T230" s="5"/>
      <c r="U230" s="5"/>
      <c r="V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  <c r="AH230" s="5"/>
      <c r="AI230" s="5"/>
      <c r="AJ230" s="5"/>
      <c r="AK230" s="5"/>
    </row>
    <row r="231" spans="1:37" x14ac:dyDescent="0.25">
      <c r="A231" s="5"/>
      <c r="B231" s="5"/>
      <c r="C231" s="5"/>
      <c r="D231" s="5"/>
      <c r="E231" s="5"/>
      <c r="F231" s="5"/>
      <c r="J231" s="5"/>
      <c r="N231" s="5"/>
      <c r="O231" s="5"/>
      <c r="P231" s="5"/>
      <c r="Q231" s="5"/>
      <c r="T231" s="5"/>
      <c r="U231" s="5"/>
      <c r="V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  <c r="AH231" s="5"/>
      <c r="AI231" s="5"/>
      <c r="AJ231" s="5"/>
      <c r="AK231" s="5"/>
    </row>
    <row r="232" spans="1:37" x14ac:dyDescent="0.25">
      <c r="A232" s="5"/>
      <c r="B232" s="5"/>
      <c r="C232" s="5"/>
      <c r="D232" s="5"/>
      <c r="E232" s="5"/>
      <c r="F232" s="5"/>
      <c r="J232" s="5"/>
      <c r="N232" s="5"/>
      <c r="O232" s="5"/>
      <c r="P232" s="5"/>
      <c r="Q232" s="5"/>
      <c r="T232" s="5"/>
      <c r="U232" s="5"/>
      <c r="V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  <c r="AH232" s="5"/>
      <c r="AI232" s="5"/>
      <c r="AJ232" s="5"/>
      <c r="AK232" s="5"/>
    </row>
    <row r="233" spans="1:37" x14ac:dyDescent="0.25">
      <c r="A233" s="5"/>
      <c r="B233" s="5"/>
      <c r="C233" s="5"/>
      <c r="D233" s="5"/>
      <c r="E233" s="5"/>
      <c r="F233" s="5"/>
      <c r="J233" s="5"/>
      <c r="N233" s="5"/>
      <c r="O233" s="5"/>
      <c r="P233" s="5"/>
      <c r="Q233" s="5"/>
      <c r="T233" s="5"/>
      <c r="U233" s="5"/>
      <c r="V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  <c r="AH233" s="5"/>
      <c r="AI233" s="5"/>
      <c r="AJ233" s="5"/>
      <c r="AK233" s="5"/>
    </row>
    <row r="234" spans="1:37" x14ac:dyDescent="0.25">
      <c r="A234" s="5"/>
      <c r="B234" s="5"/>
      <c r="C234" s="5"/>
      <c r="D234" s="5"/>
      <c r="E234" s="5"/>
      <c r="F234" s="5"/>
      <c r="J234" s="5"/>
      <c r="N234" s="5"/>
      <c r="O234" s="5"/>
      <c r="P234" s="5"/>
      <c r="Q234" s="5"/>
      <c r="T234" s="5"/>
      <c r="U234" s="5"/>
      <c r="V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  <c r="AH234" s="5"/>
      <c r="AI234" s="5"/>
      <c r="AJ234" s="5"/>
      <c r="AK234" s="5"/>
    </row>
    <row r="235" spans="1:37" x14ac:dyDescent="0.25">
      <c r="A235" s="5"/>
      <c r="B235" s="5"/>
      <c r="C235" s="5"/>
      <c r="D235" s="5"/>
      <c r="E235" s="5"/>
      <c r="F235" s="5"/>
      <c r="J235" s="5"/>
      <c r="N235" s="5"/>
      <c r="O235" s="5"/>
      <c r="P235" s="5"/>
      <c r="Q235" s="5"/>
      <c r="T235" s="5"/>
      <c r="U235" s="5"/>
      <c r="V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  <c r="AH235" s="5"/>
      <c r="AI235" s="5"/>
      <c r="AJ235" s="5"/>
      <c r="AK235" s="5"/>
    </row>
    <row r="236" spans="1:37" x14ac:dyDescent="0.25">
      <c r="A236" s="5"/>
      <c r="B236" s="5"/>
      <c r="C236" s="5"/>
      <c r="D236" s="5"/>
      <c r="E236" s="5"/>
      <c r="F236" s="5"/>
      <c r="J236" s="5"/>
      <c r="N236" s="5"/>
      <c r="O236" s="5"/>
      <c r="P236" s="5"/>
      <c r="Q236" s="5"/>
      <c r="T236" s="5"/>
      <c r="U236" s="5"/>
      <c r="V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  <c r="AH236" s="5"/>
      <c r="AI236" s="5"/>
      <c r="AJ236" s="5"/>
      <c r="AK236" s="5"/>
    </row>
    <row r="237" spans="1:37" x14ac:dyDescent="0.25">
      <c r="A237" s="5"/>
      <c r="B237" s="5"/>
      <c r="C237" s="5"/>
      <c r="D237" s="5"/>
      <c r="E237" s="5"/>
      <c r="F237" s="5"/>
      <c r="J237" s="5"/>
      <c r="N237" s="5"/>
      <c r="O237" s="5"/>
      <c r="P237" s="5"/>
      <c r="Q237" s="5"/>
      <c r="T237" s="5"/>
      <c r="U237" s="5"/>
      <c r="V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  <c r="AH237" s="5"/>
      <c r="AI237" s="5"/>
      <c r="AJ237" s="5"/>
      <c r="AK237" s="5"/>
    </row>
    <row r="238" spans="1:37" x14ac:dyDescent="0.25">
      <c r="A238" s="5"/>
      <c r="B238" s="5"/>
      <c r="C238" s="5"/>
      <c r="D238" s="5"/>
      <c r="E238" s="5"/>
      <c r="F238" s="5"/>
      <c r="J238" s="5"/>
      <c r="N238" s="5"/>
      <c r="O238" s="5"/>
      <c r="P238" s="5"/>
      <c r="Q238" s="5"/>
      <c r="T238" s="5"/>
      <c r="U238" s="5"/>
      <c r="V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  <c r="AK238" s="5"/>
    </row>
    <row r="239" spans="1:37" x14ac:dyDescent="0.25">
      <c r="A239" s="5"/>
      <c r="B239" s="5"/>
      <c r="C239" s="5"/>
      <c r="D239" s="5"/>
      <c r="E239" s="5"/>
      <c r="F239" s="5"/>
      <c r="J239" s="5"/>
      <c r="N239" s="5"/>
      <c r="O239" s="5"/>
      <c r="P239" s="5"/>
      <c r="Q239" s="5"/>
      <c r="T239" s="5"/>
      <c r="U239" s="5"/>
      <c r="V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  <c r="AH239" s="5"/>
      <c r="AI239" s="5"/>
      <c r="AJ239" s="5"/>
      <c r="AK239" s="5"/>
    </row>
    <row r="240" spans="1:37" x14ac:dyDescent="0.25">
      <c r="A240" s="5"/>
      <c r="B240" s="5"/>
      <c r="C240" s="5"/>
      <c r="D240" s="5"/>
      <c r="E240" s="5"/>
      <c r="F240" s="5"/>
      <c r="J240" s="5"/>
      <c r="N240" s="5"/>
      <c r="O240" s="5"/>
      <c r="P240" s="5"/>
      <c r="Q240" s="5"/>
      <c r="T240" s="5"/>
      <c r="U240" s="5"/>
      <c r="V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  <c r="AH240" s="5"/>
      <c r="AI240" s="5"/>
      <c r="AJ240" s="5"/>
      <c r="AK240" s="5"/>
    </row>
    <row r="241" spans="1:37" x14ac:dyDescent="0.25">
      <c r="A241" s="5"/>
      <c r="B241" s="5"/>
      <c r="C241" s="5"/>
      <c r="D241" s="5"/>
      <c r="E241" s="5"/>
      <c r="F241" s="5"/>
      <c r="J241" s="5"/>
      <c r="N241" s="5"/>
      <c r="O241" s="5"/>
      <c r="P241" s="5"/>
      <c r="Q241" s="5"/>
      <c r="T241" s="5"/>
      <c r="U241" s="5"/>
      <c r="V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  <c r="AH241" s="5"/>
      <c r="AI241" s="5"/>
      <c r="AJ241" s="5"/>
      <c r="AK241" s="5"/>
    </row>
    <row r="242" spans="1:37" x14ac:dyDescent="0.25">
      <c r="A242" s="5"/>
      <c r="B242" s="5"/>
      <c r="C242" s="5"/>
      <c r="D242" s="5"/>
      <c r="E242" s="5"/>
      <c r="F242" s="5"/>
      <c r="J242" s="5"/>
      <c r="N242" s="5"/>
      <c r="O242" s="5"/>
      <c r="P242" s="5"/>
      <c r="Q242" s="5"/>
      <c r="T242" s="5"/>
      <c r="U242" s="5"/>
      <c r="V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  <c r="AH242" s="5"/>
      <c r="AI242" s="5"/>
      <c r="AJ242" s="5"/>
      <c r="AK242" s="5"/>
    </row>
    <row r="243" spans="1:37" x14ac:dyDescent="0.25">
      <c r="A243" s="5"/>
      <c r="B243" s="5"/>
      <c r="C243" s="5"/>
      <c r="D243" s="5"/>
      <c r="E243" s="5"/>
      <c r="F243" s="5"/>
      <c r="J243" s="5"/>
      <c r="N243" s="5"/>
      <c r="O243" s="5"/>
      <c r="P243" s="5"/>
      <c r="Q243" s="5"/>
      <c r="T243" s="5"/>
      <c r="U243" s="5"/>
      <c r="V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  <c r="AH243" s="5"/>
      <c r="AI243" s="5"/>
      <c r="AJ243" s="5"/>
      <c r="AK243" s="5"/>
    </row>
    <row r="244" spans="1:37" x14ac:dyDescent="0.25">
      <c r="A244" s="5"/>
      <c r="B244" s="5"/>
      <c r="C244" s="5"/>
      <c r="D244" s="5"/>
      <c r="E244" s="5"/>
      <c r="F244" s="5"/>
      <c r="J244" s="5"/>
      <c r="N244" s="5"/>
      <c r="O244" s="5"/>
      <c r="P244" s="5"/>
      <c r="Q244" s="5"/>
      <c r="T244" s="5"/>
      <c r="U244" s="5"/>
      <c r="V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  <c r="AH244" s="5"/>
      <c r="AI244" s="5"/>
      <c r="AJ244" s="5"/>
      <c r="AK244" s="5"/>
    </row>
    <row r="245" spans="1:37" x14ac:dyDescent="0.25">
      <c r="A245" s="5"/>
      <c r="B245" s="5"/>
      <c r="C245" s="5"/>
      <c r="D245" s="5"/>
      <c r="E245" s="5"/>
      <c r="F245" s="5"/>
      <c r="J245" s="5"/>
      <c r="N245" s="5"/>
      <c r="O245" s="5"/>
      <c r="P245" s="5"/>
      <c r="Q245" s="5"/>
      <c r="T245" s="5"/>
      <c r="U245" s="5"/>
      <c r="V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  <c r="AH245" s="5"/>
      <c r="AI245" s="5"/>
      <c r="AJ245" s="5"/>
      <c r="AK245" s="5"/>
    </row>
    <row r="246" spans="1:37" x14ac:dyDescent="0.25">
      <c r="A246" s="5"/>
      <c r="B246" s="5"/>
      <c r="C246" s="5"/>
      <c r="D246" s="5"/>
      <c r="E246" s="5"/>
      <c r="F246" s="5"/>
      <c r="J246" s="5"/>
      <c r="N246" s="5"/>
      <c r="O246" s="5"/>
      <c r="P246" s="5"/>
      <c r="Q246" s="5"/>
      <c r="T246" s="5"/>
      <c r="U246" s="5"/>
      <c r="V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  <c r="AH246" s="5"/>
      <c r="AI246" s="5"/>
      <c r="AJ246" s="5"/>
      <c r="AK246" s="5"/>
    </row>
    <row r="247" spans="1:37" x14ac:dyDescent="0.25">
      <c r="A247" s="5"/>
      <c r="B247" s="5"/>
      <c r="C247" s="5"/>
      <c r="D247" s="5"/>
      <c r="E247" s="5"/>
      <c r="F247" s="5"/>
      <c r="J247" s="5"/>
      <c r="N247" s="5"/>
      <c r="O247" s="5"/>
      <c r="P247" s="5"/>
      <c r="Q247" s="5"/>
      <c r="T247" s="5"/>
      <c r="U247" s="5"/>
      <c r="V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  <c r="AH247" s="5"/>
      <c r="AI247" s="5"/>
      <c r="AJ247" s="5"/>
      <c r="AK247" s="5"/>
    </row>
    <row r="248" spans="1:37" x14ac:dyDescent="0.25">
      <c r="A248" s="5"/>
      <c r="B248" s="5"/>
      <c r="C248" s="5"/>
      <c r="D248" s="5"/>
      <c r="E248" s="5"/>
      <c r="F248" s="5"/>
      <c r="J248" s="5"/>
      <c r="N248" s="5"/>
      <c r="O248" s="5"/>
      <c r="P248" s="5"/>
      <c r="Q248" s="5"/>
      <c r="T248" s="5"/>
      <c r="U248" s="5"/>
      <c r="V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  <c r="AH248" s="5"/>
      <c r="AI248" s="5"/>
      <c r="AJ248" s="5"/>
      <c r="AK248" s="5"/>
    </row>
    <row r="249" spans="1:37" x14ac:dyDescent="0.25">
      <c r="A249" s="5"/>
      <c r="B249" s="5"/>
      <c r="C249" s="5"/>
      <c r="D249" s="5"/>
      <c r="E249" s="5"/>
      <c r="F249" s="5"/>
      <c r="J249" s="5"/>
      <c r="N249" s="5"/>
      <c r="O249" s="5"/>
      <c r="P249" s="5"/>
      <c r="Q249" s="5"/>
      <c r="T249" s="5"/>
      <c r="U249" s="5"/>
      <c r="V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  <c r="AH249" s="5"/>
      <c r="AI249" s="5"/>
      <c r="AJ249" s="5"/>
      <c r="AK249" s="5"/>
    </row>
    <row r="250" spans="1:37" x14ac:dyDescent="0.25">
      <c r="A250" s="5"/>
      <c r="B250" s="5"/>
      <c r="C250" s="5"/>
      <c r="D250" s="5"/>
      <c r="E250" s="5"/>
      <c r="F250" s="5"/>
      <c r="J250" s="5"/>
      <c r="N250" s="5"/>
      <c r="O250" s="5"/>
      <c r="P250" s="5"/>
      <c r="Q250" s="5"/>
      <c r="T250" s="5"/>
      <c r="U250" s="5"/>
      <c r="V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  <c r="AH250" s="5"/>
      <c r="AI250" s="5"/>
      <c r="AJ250" s="5"/>
      <c r="AK250" s="5"/>
    </row>
    <row r="251" spans="1:37" x14ac:dyDescent="0.25">
      <c r="A251" s="5"/>
      <c r="B251" s="5"/>
      <c r="C251" s="5"/>
      <c r="D251" s="5"/>
      <c r="E251" s="5"/>
      <c r="F251" s="5"/>
      <c r="J251" s="5"/>
      <c r="N251" s="5"/>
      <c r="O251" s="5"/>
      <c r="P251" s="5"/>
      <c r="Q251" s="5"/>
      <c r="T251" s="5"/>
      <c r="U251" s="5"/>
      <c r="V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  <c r="AH251" s="5"/>
      <c r="AI251" s="5"/>
      <c r="AJ251" s="5"/>
      <c r="AK251" s="5"/>
    </row>
    <row r="252" spans="1:37" x14ac:dyDescent="0.25">
      <c r="A252" s="5"/>
      <c r="B252" s="5"/>
      <c r="C252" s="5"/>
      <c r="D252" s="5"/>
      <c r="E252" s="5"/>
      <c r="F252" s="5"/>
      <c r="J252" s="5"/>
      <c r="N252" s="5"/>
      <c r="O252" s="5"/>
      <c r="P252" s="5"/>
      <c r="Q252" s="5"/>
      <c r="T252" s="5"/>
      <c r="U252" s="5"/>
      <c r="V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  <c r="AH252" s="5"/>
      <c r="AI252" s="5"/>
      <c r="AJ252" s="5"/>
      <c r="AK252" s="5"/>
    </row>
    <row r="253" spans="1:37" x14ac:dyDescent="0.25">
      <c r="A253" s="5"/>
      <c r="B253" s="5"/>
      <c r="C253" s="5"/>
      <c r="D253" s="5"/>
      <c r="E253" s="5"/>
      <c r="F253" s="5"/>
      <c r="J253" s="5"/>
      <c r="N253" s="5"/>
      <c r="O253" s="5"/>
      <c r="P253" s="5"/>
      <c r="Q253" s="5"/>
      <c r="T253" s="5"/>
      <c r="U253" s="5"/>
      <c r="V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  <c r="AH253" s="5"/>
      <c r="AI253" s="5"/>
      <c r="AJ253" s="5"/>
      <c r="AK253" s="5"/>
    </row>
    <row r="254" spans="1:37" x14ac:dyDescent="0.25">
      <c r="A254" s="5"/>
      <c r="B254" s="5"/>
      <c r="C254" s="5"/>
      <c r="D254" s="5"/>
      <c r="E254" s="5"/>
      <c r="F254" s="5"/>
      <c r="J254" s="5"/>
      <c r="N254" s="5"/>
      <c r="O254" s="5"/>
      <c r="P254" s="5"/>
      <c r="Q254" s="5"/>
      <c r="T254" s="5"/>
      <c r="U254" s="5"/>
      <c r="V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  <c r="AH254" s="5"/>
      <c r="AI254" s="5"/>
      <c r="AJ254" s="5"/>
      <c r="AK254" s="5"/>
    </row>
    <row r="255" spans="1:37" x14ac:dyDescent="0.25">
      <c r="A255" s="5"/>
      <c r="B255" s="5"/>
      <c r="C255" s="5"/>
      <c r="D255" s="5"/>
      <c r="E255" s="5"/>
      <c r="F255" s="5"/>
      <c r="J255" s="5"/>
      <c r="N255" s="5"/>
      <c r="O255" s="5"/>
      <c r="P255" s="5"/>
      <c r="Q255" s="5"/>
      <c r="T255" s="5"/>
      <c r="U255" s="5"/>
      <c r="V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  <c r="AH255" s="5"/>
      <c r="AI255" s="5"/>
      <c r="AJ255" s="5"/>
      <c r="AK255" s="5"/>
    </row>
    <row r="256" spans="1:37" x14ac:dyDescent="0.25">
      <c r="A256" s="5"/>
      <c r="B256" s="5"/>
      <c r="C256" s="5"/>
      <c r="D256" s="5"/>
      <c r="E256" s="5"/>
      <c r="F256" s="5"/>
      <c r="J256" s="5"/>
      <c r="N256" s="5"/>
      <c r="O256" s="5"/>
      <c r="P256" s="5"/>
      <c r="Q256" s="5"/>
      <c r="T256" s="5"/>
      <c r="U256" s="5"/>
      <c r="V256" s="5"/>
      <c r="X256" s="5"/>
      <c r="Y256" s="5"/>
      <c r="Z256" s="5"/>
      <c r="AA256" s="5"/>
      <c r="AB256" s="5"/>
      <c r="AC256" s="5"/>
      <c r="AD256" s="5"/>
      <c r="AE256" s="5"/>
      <c r="AF256" s="5"/>
      <c r="AG256" s="5"/>
      <c r="AH256" s="5"/>
      <c r="AI256" s="5"/>
      <c r="AJ256" s="5"/>
      <c r="AK256" s="5"/>
    </row>
    <row r="257" spans="1:37" x14ac:dyDescent="0.25">
      <c r="A257" s="5"/>
      <c r="B257" s="5"/>
      <c r="C257" s="5"/>
      <c r="D257" s="5"/>
      <c r="E257" s="5"/>
      <c r="F257" s="5"/>
      <c r="J257" s="5"/>
      <c r="N257" s="5"/>
      <c r="O257" s="5"/>
      <c r="P257" s="5"/>
      <c r="Q257" s="5"/>
      <c r="T257" s="5"/>
      <c r="U257" s="5"/>
      <c r="V257" s="5"/>
      <c r="X257" s="5"/>
      <c r="Y257" s="5"/>
      <c r="Z257" s="5"/>
      <c r="AA257" s="5"/>
      <c r="AB257" s="5"/>
      <c r="AC257" s="5"/>
      <c r="AD257" s="5"/>
      <c r="AE257" s="5"/>
      <c r="AF257" s="5"/>
      <c r="AG257" s="5"/>
      <c r="AH257" s="5"/>
      <c r="AI257" s="5"/>
      <c r="AJ257" s="5"/>
      <c r="AK257" s="5"/>
    </row>
    <row r="258" spans="1:37" x14ac:dyDescent="0.25">
      <c r="A258" s="5"/>
      <c r="B258" s="5"/>
      <c r="C258" s="5"/>
      <c r="D258" s="5"/>
      <c r="E258" s="5"/>
      <c r="F258" s="5"/>
      <c r="J258" s="5"/>
      <c r="N258" s="5"/>
      <c r="O258" s="5"/>
      <c r="P258" s="5"/>
      <c r="Q258" s="5"/>
      <c r="T258" s="5"/>
      <c r="U258" s="5"/>
      <c r="V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  <c r="AH258" s="5"/>
      <c r="AI258" s="5"/>
      <c r="AJ258" s="5"/>
      <c r="AK258" s="5"/>
    </row>
    <row r="259" spans="1:37" x14ac:dyDescent="0.25">
      <c r="A259" s="5"/>
      <c r="B259" s="5"/>
      <c r="C259" s="5"/>
      <c r="D259" s="5"/>
      <c r="E259" s="5"/>
      <c r="F259" s="5"/>
      <c r="J259" s="5"/>
      <c r="N259" s="5"/>
      <c r="O259" s="5"/>
      <c r="P259" s="5"/>
      <c r="Q259" s="5"/>
      <c r="T259" s="5"/>
      <c r="U259" s="5"/>
      <c r="V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  <c r="AH259" s="5"/>
      <c r="AI259" s="5"/>
      <c r="AJ259" s="5"/>
      <c r="AK259" s="5"/>
    </row>
    <row r="260" spans="1:37" x14ac:dyDescent="0.25">
      <c r="A260" s="5"/>
      <c r="B260" s="5"/>
      <c r="C260" s="5"/>
      <c r="D260" s="5"/>
      <c r="E260" s="5"/>
      <c r="F260" s="5"/>
      <c r="J260" s="5"/>
      <c r="N260" s="5"/>
      <c r="O260" s="5"/>
      <c r="P260" s="5"/>
      <c r="Q260" s="5"/>
      <c r="T260" s="5"/>
      <c r="U260" s="5"/>
      <c r="V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  <c r="AH260" s="5"/>
      <c r="AI260" s="5"/>
      <c r="AJ260" s="5"/>
      <c r="AK260" s="5"/>
    </row>
    <row r="261" spans="1:37" x14ac:dyDescent="0.25">
      <c r="A261" s="5"/>
      <c r="B261" s="5"/>
      <c r="C261" s="5"/>
      <c r="D261" s="5"/>
      <c r="E261" s="5"/>
      <c r="F261" s="5"/>
      <c r="J261" s="5"/>
      <c r="N261" s="5"/>
      <c r="O261" s="5"/>
      <c r="P261" s="5"/>
      <c r="Q261" s="5"/>
      <c r="T261" s="5"/>
      <c r="U261" s="5"/>
      <c r="V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  <c r="AH261" s="5"/>
      <c r="AI261" s="5"/>
      <c r="AJ261" s="5"/>
      <c r="AK261" s="5"/>
    </row>
    <row r="262" spans="1:37" x14ac:dyDescent="0.25">
      <c r="A262" s="5"/>
      <c r="B262" s="5"/>
      <c r="C262" s="5"/>
      <c r="D262" s="5"/>
      <c r="E262" s="5"/>
      <c r="F262" s="5"/>
      <c r="J262" s="5"/>
      <c r="N262" s="5"/>
      <c r="O262" s="5"/>
      <c r="P262" s="5"/>
      <c r="Q262" s="5"/>
      <c r="T262" s="5"/>
      <c r="U262" s="5"/>
      <c r="V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  <c r="AH262" s="5"/>
      <c r="AI262" s="5"/>
      <c r="AJ262" s="5"/>
      <c r="AK262" s="5"/>
    </row>
    <row r="263" spans="1:37" x14ac:dyDescent="0.25">
      <c r="A263" s="5"/>
      <c r="B263" s="5"/>
      <c r="C263" s="5"/>
      <c r="D263" s="5"/>
      <c r="E263" s="5"/>
      <c r="F263" s="5"/>
      <c r="J263" s="5"/>
      <c r="N263" s="5"/>
      <c r="O263" s="5"/>
      <c r="P263" s="5"/>
      <c r="Q263" s="5"/>
      <c r="T263" s="5"/>
      <c r="U263" s="5"/>
      <c r="V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  <c r="AH263" s="5"/>
      <c r="AI263" s="5"/>
      <c r="AJ263" s="5"/>
      <c r="AK263" s="5"/>
    </row>
    <row r="264" spans="1:37" x14ac:dyDescent="0.25">
      <c r="A264" s="5"/>
      <c r="B264" s="5"/>
      <c r="C264" s="5"/>
      <c r="D264" s="5"/>
      <c r="E264" s="5"/>
      <c r="F264" s="5"/>
      <c r="J264" s="5"/>
      <c r="N264" s="5"/>
      <c r="O264" s="5"/>
      <c r="P264" s="5"/>
      <c r="Q264" s="5"/>
      <c r="T264" s="5"/>
      <c r="U264" s="5"/>
      <c r="V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  <c r="AH264" s="5"/>
      <c r="AI264" s="5"/>
      <c r="AJ264" s="5"/>
      <c r="AK264" s="5"/>
    </row>
    <row r="265" spans="1:37" x14ac:dyDescent="0.25">
      <c r="A265" s="5"/>
      <c r="B265" s="5"/>
      <c r="C265" s="5"/>
      <c r="D265" s="5"/>
      <c r="E265" s="5"/>
      <c r="F265" s="5"/>
      <c r="J265" s="5"/>
      <c r="N265" s="5"/>
      <c r="O265" s="5"/>
      <c r="P265" s="5"/>
      <c r="Q265" s="5"/>
      <c r="T265" s="5"/>
      <c r="U265" s="5"/>
      <c r="V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  <c r="AH265" s="5"/>
      <c r="AI265" s="5"/>
      <c r="AJ265" s="5"/>
      <c r="AK265" s="5"/>
    </row>
    <row r="266" spans="1:37" x14ac:dyDescent="0.25">
      <c r="A266" s="5"/>
      <c r="B266" s="5"/>
      <c r="C266" s="5"/>
      <c r="D266" s="5"/>
      <c r="E266" s="5"/>
      <c r="F266" s="5"/>
      <c r="J266" s="5"/>
      <c r="N266" s="5"/>
      <c r="O266" s="5"/>
      <c r="P266" s="5"/>
      <c r="Q266" s="5"/>
      <c r="T266" s="5"/>
      <c r="U266" s="5"/>
      <c r="V266" s="5"/>
      <c r="X266" s="5"/>
      <c r="Y266" s="5"/>
      <c r="Z266" s="5"/>
      <c r="AA266" s="5"/>
      <c r="AB266" s="5"/>
      <c r="AC266" s="5"/>
      <c r="AD266" s="5"/>
      <c r="AE266" s="5"/>
      <c r="AF266" s="5"/>
      <c r="AG266" s="5"/>
      <c r="AH266" s="5"/>
      <c r="AI266" s="5"/>
      <c r="AJ266" s="5"/>
      <c r="AK266" s="5"/>
    </row>
    <row r="267" spans="1:37" x14ac:dyDescent="0.25">
      <c r="A267" s="5"/>
      <c r="B267" s="5"/>
      <c r="C267" s="5"/>
      <c r="D267" s="5"/>
      <c r="E267" s="5"/>
      <c r="F267" s="5"/>
      <c r="J267" s="5"/>
      <c r="N267" s="5"/>
      <c r="O267" s="5"/>
      <c r="P267" s="5"/>
      <c r="Q267" s="5"/>
      <c r="T267" s="5"/>
      <c r="U267" s="5"/>
      <c r="V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  <c r="AH267" s="5"/>
      <c r="AI267" s="5"/>
      <c r="AJ267" s="5"/>
      <c r="AK267" s="5"/>
    </row>
    <row r="268" spans="1:37" x14ac:dyDescent="0.25">
      <c r="A268" s="5"/>
      <c r="B268" s="5"/>
      <c r="C268" s="5"/>
      <c r="D268" s="5"/>
      <c r="E268" s="5"/>
      <c r="F268" s="5"/>
      <c r="J268" s="5"/>
      <c r="N268" s="5"/>
      <c r="O268" s="5"/>
      <c r="P268" s="5"/>
      <c r="Q268" s="5"/>
      <c r="T268" s="5"/>
      <c r="U268" s="5"/>
      <c r="V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  <c r="AH268" s="5"/>
      <c r="AI268" s="5"/>
      <c r="AJ268" s="5"/>
      <c r="AK268" s="5"/>
    </row>
    <row r="269" spans="1:37" x14ac:dyDescent="0.25">
      <c r="A269" s="5"/>
      <c r="B269" s="5"/>
      <c r="C269" s="5"/>
      <c r="D269" s="5"/>
      <c r="E269" s="5"/>
      <c r="F269" s="5"/>
      <c r="J269" s="5"/>
      <c r="N269" s="5"/>
      <c r="O269" s="5"/>
      <c r="P269" s="5"/>
      <c r="Q269" s="5"/>
      <c r="T269" s="5"/>
      <c r="U269" s="5"/>
      <c r="V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  <c r="AH269" s="5"/>
      <c r="AI269" s="5"/>
      <c r="AJ269" s="5"/>
      <c r="AK269" s="5"/>
    </row>
    <row r="270" spans="1:37" x14ac:dyDescent="0.25">
      <c r="A270" s="5"/>
      <c r="B270" s="5"/>
      <c r="C270" s="5"/>
      <c r="D270" s="5"/>
      <c r="E270" s="5"/>
      <c r="F270" s="5"/>
      <c r="J270" s="5"/>
      <c r="N270" s="5"/>
      <c r="O270" s="5"/>
      <c r="P270" s="5"/>
      <c r="Q270" s="5"/>
      <c r="T270" s="5"/>
      <c r="U270" s="5"/>
      <c r="V270" s="5"/>
      <c r="X270" s="5"/>
      <c r="Y270" s="5"/>
      <c r="Z270" s="5"/>
      <c r="AA270" s="5"/>
      <c r="AB270" s="5"/>
      <c r="AC270" s="5"/>
      <c r="AD270" s="5"/>
      <c r="AE270" s="5"/>
      <c r="AF270" s="5"/>
      <c r="AG270" s="5"/>
      <c r="AH270" s="5"/>
      <c r="AI270" s="5"/>
      <c r="AJ270" s="5"/>
      <c r="AK270" s="5"/>
    </row>
    <row r="271" spans="1:37" x14ac:dyDescent="0.25">
      <c r="A271" s="5"/>
      <c r="B271" s="5"/>
      <c r="C271" s="5"/>
      <c r="D271" s="5"/>
      <c r="E271" s="5"/>
      <c r="F271" s="5"/>
      <c r="J271" s="5"/>
      <c r="N271" s="5"/>
      <c r="O271" s="5"/>
      <c r="P271" s="5"/>
      <c r="Q271" s="5"/>
      <c r="T271" s="5"/>
      <c r="U271" s="5"/>
      <c r="V271" s="5"/>
      <c r="X271" s="5"/>
      <c r="Y271" s="5"/>
      <c r="Z271" s="5"/>
      <c r="AA271" s="5"/>
      <c r="AB271" s="5"/>
      <c r="AC271" s="5"/>
      <c r="AD271" s="5"/>
      <c r="AE271" s="5"/>
      <c r="AF271" s="5"/>
      <c r="AG271" s="5"/>
      <c r="AH271" s="5"/>
      <c r="AI271" s="5"/>
      <c r="AJ271" s="5"/>
      <c r="AK271" s="5"/>
    </row>
    <row r="272" spans="1:37" x14ac:dyDescent="0.25">
      <c r="A272" s="5"/>
      <c r="B272" s="5"/>
      <c r="C272" s="5"/>
      <c r="D272" s="5"/>
      <c r="E272" s="5"/>
      <c r="F272" s="5"/>
      <c r="J272" s="5"/>
      <c r="N272" s="5"/>
      <c r="O272" s="5"/>
      <c r="P272" s="5"/>
      <c r="Q272" s="5"/>
      <c r="T272" s="5"/>
      <c r="U272" s="5"/>
      <c r="V272" s="5"/>
      <c r="X272" s="5"/>
      <c r="Y272" s="5"/>
      <c r="Z272" s="5"/>
      <c r="AA272" s="5"/>
      <c r="AB272" s="5"/>
      <c r="AC272" s="5"/>
      <c r="AD272" s="5"/>
      <c r="AE272" s="5"/>
      <c r="AF272" s="5"/>
      <c r="AG272" s="5"/>
      <c r="AH272" s="5"/>
      <c r="AI272" s="5"/>
      <c r="AJ272" s="5"/>
      <c r="AK272" s="5"/>
    </row>
    <row r="273" spans="1:37" x14ac:dyDescent="0.25">
      <c r="A273" s="5"/>
      <c r="B273" s="5"/>
      <c r="C273" s="5"/>
      <c r="D273" s="5"/>
      <c r="E273" s="5"/>
      <c r="F273" s="5"/>
      <c r="J273" s="5"/>
      <c r="N273" s="5"/>
      <c r="O273" s="5"/>
      <c r="P273" s="5"/>
      <c r="Q273" s="5"/>
      <c r="T273" s="5"/>
      <c r="U273" s="5"/>
      <c r="V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  <c r="AH273" s="5"/>
      <c r="AI273" s="5"/>
      <c r="AJ273" s="5"/>
      <c r="AK273" s="5"/>
    </row>
    <row r="274" spans="1:37" x14ac:dyDescent="0.25">
      <c r="W274"/>
    </row>
    <row r="275" spans="1:37" x14ac:dyDescent="0.25">
      <c r="W275"/>
    </row>
    <row r="276" spans="1:37" x14ac:dyDescent="0.25">
      <c r="W276"/>
    </row>
    <row r="277" spans="1:37" x14ac:dyDescent="0.25">
      <c r="W277"/>
    </row>
    <row r="278" spans="1:37" x14ac:dyDescent="0.25">
      <c r="W278"/>
    </row>
    <row r="279" spans="1:37" x14ac:dyDescent="0.25">
      <c r="W279"/>
    </row>
    <row r="280" spans="1:37" x14ac:dyDescent="0.25">
      <c r="W280"/>
    </row>
    <row r="281" spans="1:37" x14ac:dyDescent="0.25">
      <c r="W281"/>
    </row>
    <row r="282" spans="1:37" x14ac:dyDescent="0.25">
      <c r="W282"/>
    </row>
    <row r="283" spans="1:37" x14ac:dyDescent="0.25">
      <c r="W283"/>
    </row>
    <row r="284" spans="1:37" x14ac:dyDescent="0.25">
      <c r="W284"/>
    </row>
    <row r="285" spans="1:37" x14ac:dyDescent="0.25">
      <c r="W285"/>
    </row>
    <row r="286" spans="1:37" x14ac:dyDescent="0.25">
      <c r="W286"/>
    </row>
    <row r="287" spans="1:37" x14ac:dyDescent="0.25">
      <c r="W287"/>
    </row>
    <row r="288" spans="1:37" x14ac:dyDescent="0.25">
      <c r="W288"/>
    </row>
    <row r="289" spans="23:23" x14ac:dyDescent="0.25">
      <c r="W289"/>
    </row>
    <row r="290" spans="23:23" x14ac:dyDescent="0.25">
      <c r="W290"/>
    </row>
    <row r="291" spans="23:23" x14ac:dyDescent="0.25">
      <c r="W291"/>
    </row>
    <row r="292" spans="23:23" x14ac:dyDescent="0.25">
      <c r="W292"/>
    </row>
    <row r="293" spans="23:23" x14ac:dyDescent="0.25">
      <c r="W293"/>
    </row>
    <row r="294" spans="23:23" x14ac:dyDescent="0.25">
      <c r="W294"/>
    </row>
    <row r="295" spans="23:23" x14ac:dyDescent="0.25">
      <c r="W295"/>
    </row>
    <row r="296" spans="23:23" x14ac:dyDescent="0.25">
      <c r="W296"/>
    </row>
    <row r="297" spans="23:23" x14ac:dyDescent="0.25">
      <c r="W297"/>
    </row>
    <row r="298" spans="23:23" x14ac:dyDescent="0.25">
      <c r="W298"/>
    </row>
    <row r="299" spans="23:23" x14ac:dyDescent="0.25">
      <c r="W299"/>
    </row>
    <row r="300" spans="23:23" x14ac:dyDescent="0.25">
      <c r="W300"/>
    </row>
    <row r="301" spans="23:23" x14ac:dyDescent="0.25">
      <c r="W301"/>
    </row>
    <row r="302" spans="23:23" x14ac:dyDescent="0.25">
      <c r="W302"/>
    </row>
    <row r="303" spans="23:23" x14ac:dyDescent="0.25">
      <c r="W303"/>
    </row>
    <row r="304" spans="23:23" x14ac:dyDescent="0.25">
      <c r="W304"/>
    </row>
    <row r="305" spans="23:23" x14ac:dyDescent="0.25">
      <c r="W305"/>
    </row>
    <row r="306" spans="23:23" x14ac:dyDescent="0.25">
      <c r="W306"/>
    </row>
    <row r="307" spans="23:23" x14ac:dyDescent="0.25">
      <c r="W307"/>
    </row>
    <row r="308" spans="23:23" x14ac:dyDescent="0.25">
      <c r="W308"/>
    </row>
    <row r="309" spans="23:23" x14ac:dyDescent="0.25">
      <c r="W309"/>
    </row>
    <row r="310" spans="23:23" x14ac:dyDescent="0.25">
      <c r="W310"/>
    </row>
    <row r="311" spans="23:23" x14ac:dyDescent="0.25">
      <c r="W311"/>
    </row>
    <row r="312" spans="23:23" x14ac:dyDescent="0.25">
      <c r="W312"/>
    </row>
    <row r="313" spans="23:23" x14ac:dyDescent="0.25">
      <c r="W313"/>
    </row>
    <row r="314" spans="23:23" x14ac:dyDescent="0.25">
      <c r="W314"/>
    </row>
    <row r="315" spans="23:23" x14ac:dyDescent="0.25">
      <c r="W315"/>
    </row>
    <row r="316" spans="23:23" x14ac:dyDescent="0.25">
      <c r="W316"/>
    </row>
    <row r="317" spans="23:23" x14ac:dyDescent="0.25">
      <c r="W317"/>
    </row>
    <row r="318" spans="23:23" x14ac:dyDescent="0.25">
      <c r="W318"/>
    </row>
    <row r="319" spans="23:23" x14ac:dyDescent="0.25">
      <c r="W319"/>
    </row>
    <row r="320" spans="23:23" x14ac:dyDescent="0.25">
      <c r="W320"/>
    </row>
    <row r="321" spans="23:23" x14ac:dyDescent="0.25">
      <c r="W321"/>
    </row>
    <row r="322" spans="23:23" x14ac:dyDescent="0.25">
      <c r="W322"/>
    </row>
    <row r="323" spans="23:23" x14ac:dyDescent="0.25">
      <c r="W323"/>
    </row>
    <row r="324" spans="23:23" x14ac:dyDescent="0.25">
      <c r="W324"/>
    </row>
    <row r="325" spans="23:23" x14ac:dyDescent="0.25">
      <c r="W325"/>
    </row>
    <row r="326" spans="23:23" x14ac:dyDescent="0.25">
      <c r="W326"/>
    </row>
    <row r="327" spans="23:23" x14ac:dyDescent="0.25">
      <c r="W327"/>
    </row>
    <row r="328" spans="23:23" x14ac:dyDescent="0.25">
      <c r="W328"/>
    </row>
    <row r="329" spans="23:23" x14ac:dyDescent="0.25">
      <c r="W329"/>
    </row>
    <row r="330" spans="23:23" x14ac:dyDescent="0.25">
      <c r="W330"/>
    </row>
    <row r="331" spans="23:23" x14ac:dyDescent="0.25">
      <c r="W331"/>
    </row>
    <row r="332" spans="23:23" x14ac:dyDescent="0.25">
      <c r="W332"/>
    </row>
    <row r="333" spans="23:23" x14ac:dyDescent="0.25">
      <c r="W333"/>
    </row>
    <row r="334" spans="23:23" x14ac:dyDescent="0.25">
      <c r="W334"/>
    </row>
  </sheetData>
  <pageMargins left="0.25" right="0.25" top="0.75" bottom="0.75" header="0.3" footer="0.3"/>
  <pageSetup paperSize="9" scale="35" orientation="landscape" horizontalDpi="1200" verticalDpi="1200" r:id="rId1"/>
  <ignoredErrors>
    <ignoredError sqref="V2:V3 V6:V22 V4:V5 U4 U6:U11 U13:U23" evalError="1"/>
    <ignoredError sqref="J3:J4 J11 J20:J22 J13" evalError="1" formulaRange="1"/>
    <ignoredError sqref="U1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MÉDIA DE VALORES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FERNANDA</dc:creator>
  <cp:lastModifiedBy>Usuario</cp:lastModifiedBy>
  <cp:lastPrinted>2026-02-09T14:20:46Z</cp:lastPrinted>
  <dcterms:created xsi:type="dcterms:W3CDTF">2024-09-10T12:22:33Z</dcterms:created>
  <dcterms:modified xsi:type="dcterms:W3CDTF">2026-02-09T14:36:34Z</dcterms:modified>
</cp:coreProperties>
</file>